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ozpočet +čerpanie 2020\"/>
    </mc:Choice>
  </mc:AlternateContent>
  <xr:revisionPtr revIDLastSave="0" documentId="13_ncr:1_{7439E4A5-DCFE-48C0-9586-0E298983A108}" xr6:coauthVersionLast="47" xr6:coauthVersionMax="47" xr10:uidLastSave="{00000000-0000-0000-0000-000000000000}"/>
  <bookViews>
    <workbookView xWindow="-120" yWindow="-120" windowWidth="29040" windowHeight="15840" xr2:uid="{F044A208-D478-4BDE-80D8-C2C705BA1EE7}"/>
  </bookViews>
  <sheets>
    <sheet name="Rozpočet 2021-2023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9" i="1" l="1"/>
  <c r="D177" i="1"/>
  <c r="J171" i="1"/>
  <c r="I171" i="1"/>
  <c r="H171" i="1"/>
  <c r="G171" i="1"/>
  <c r="F171" i="1"/>
  <c r="E171" i="1"/>
  <c r="D171" i="1"/>
  <c r="J153" i="1"/>
  <c r="I153" i="1"/>
  <c r="G153" i="1"/>
  <c r="D153" i="1"/>
  <c r="J150" i="1"/>
  <c r="I150" i="1"/>
  <c r="H150" i="1"/>
  <c r="G150" i="1"/>
  <c r="F150" i="1"/>
  <c r="E150" i="1"/>
  <c r="D150" i="1"/>
  <c r="J130" i="1"/>
  <c r="I130" i="1"/>
  <c r="H130" i="1"/>
  <c r="G130" i="1"/>
  <c r="F130" i="1"/>
  <c r="E130" i="1"/>
  <c r="J123" i="1"/>
  <c r="I123" i="1"/>
  <c r="H123" i="1"/>
  <c r="G123" i="1"/>
  <c r="F123" i="1"/>
  <c r="E123" i="1"/>
  <c r="D123" i="1"/>
  <c r="J121" i="1"/>
  <c r="I121" i="1"/>
  <c r="H121" i="1"/>
  <c r="G121" i="1"/>
  <c r="F121" i="1"/>
  <c r="E121" i="1"/>
  <c r="D121" i="1"/>
  <c r="J118" i="1"/>
  <c r="I118" i="1"/>
  <c r="H118" i="1"/>
  <c r="G118" i="1"/>
  <c r="F118" i="1"/>
  <c r="E118" i="1"/>
  <c r="J113" i="1"/>
  <c r="I113" i="1"/>
  <c r="H113" i="1"/>
  <c r="G113" i="1"/>
  <c r="F113" i="1"/>
  <c r="E113" i="1"/>
  <c r="D113" i="1"/>
  <c r="J60" i="1"/>
  <c r="I60" i="1"/>
  <c r="H60" i="1"/>
  <c r="G60" i="1"/>
  <c r="F60" i="1"/>
  <c r="E51" i="1"/>
  <c r="J48" i="1"/>
  <c r="J51" i="1" s="1"/>
  <c r="I48" i="1"/>
  <c r="I51" i="1" s="1"/>
  <c r="H48" i="1"/>
  <c r="H51" i="1" s="1"/>
  <c r="G48" i="1"/>
  <c r="G51" i="1" s="1"/>
  <c r="F48" i="1"/>
  <c r="F51" i="1" s="1"/>
  <c r="D48" i="1"/>
  <c r="J39" i="1"/>
  <c r="I39" i="1"/>
  <c r="H39" i="1"/>
  <c r="F39" i="1"/>
  <c r="D39" i="1"/>
  <c r="J20" i="1"/>
  <c r="I20" i="1"/>
  <c r="H20" i="1"/>
  <c r="G20" i="1"/>
  <c r="F20" i="1"/>
  <c r="E20" i="1"/>
  <c r="D20" i="1"/>
  <c r="J10" i="1"/>
  <c r="I10" i="1"/>
  <c r="H10" i="1"/>
  <c r="G10" i="1"/>
  <c r="F10" i="1"/>
  <c r="F49" i="1" s="1"/>
  <c r="E10" i="1"/>
  <c r="G49" i="1" l="1"/>
  <c r="F155" i="1"/>
  <c r="H49" i="1"/>
  <c r="H53" i="1" s="1"/>
  <c r="H177" i="1" s="1"/>
  <c r="D155" i="1"/>
  <c r="E49" i="1"/>
  <c r="E53" i="1" s="1"/>
  <c r="E177" i="1" s="1"/>
  <c r="F173" i="1"/>
  <c r="F179" i="1" s="1"/>
  <c r="E155" i="1"/>
  <c r="E173" i="1" s="1"/>
  <c r="E179" i="1" s="1"/>
  <c r="G155" i="1"/>
  <c r="G173" i="1" s="1"/>
  <c r="G179" i="1" s="1"/>
  <c r="H155" i="1"/>
  <c r="H173" i="1" s="1"/>
  <c r="H179" i="1" s="1"/>
  <c r="J155" i="1"/>
  <c r="J173" i="1" s="1"/>
  <c r="J179" i="1" s="1"/>
  <c r="I155" i="1"/>
  <c r="I173" i="1" s="1"/>
  <c r="I179" i="1" s="1"/>
  <c r="J49" i="1"/>
  <c r="J53" i="1" s="1"/>
  <c r="J177" i="1" s="1"/>
  <c r="I49" i="1"/>
  <c r="I53" i="1" s="1"/>
  <c r="I177" i="1" s="1"/>
  <c r="F53" i="1"/>
  <c r="F177" i="1" s="1"/>
</calcChain>
</file>

<file path=xl/sharedStrings.xml><?xml version="1.0" encoding="utf-8"?>
<sst xmlns="http://schemas.openxmlformats.org/spreadsheetml/2006/main" count="293" uniqueCount="250">
  <si>
    <t>ROZPOČET   2016 – 2018</t>
  </si>
  <si>
    <t>Zdroj</t>
  </si>
  <si>
    <t>Položka</t>
  </si>
  <si>
    <t>Názov</t>
  </si>
  <si>
    <t>Skutočné plnenie</t>
  </si>
  <si>
    <t>Schválený rozpočet</t>
  </si>
  <si>
    <t>Očakávana skut.</t>
  </si>
  <si>
    <t>Bežné príjmy</t>
  </si>
  <si>
    <t>podpoložka</t>
  </si>
  <si>
    <t>za rok 2019</t>
  </si>
  <si>
    <t>za rok 2020</t>
  </si>
  <si>
    <t>za rok 2021</t>
  </si>
  <si>
    <t>Výnos dane z príjmov FO poukázaných US</t>
  </si>
  <si>
    <t xml:space="preserve">Daň z pozemkov </t>
  </si>
  <si>
    <t xml:space="preserve">Daň zo stavieb </t>
  </si>
  <si>
    <t>Daň za psa</t>
  </si>
  <si>
    <t>Daň za odvoz odpadu</t>
  </si>
  <si>
    <t xml:space="preserve">Z úhrad za dobývací priestor </t>
  </si>
  <si>
    <t>Daňové príjmy</t>
  </si>
  <si>
    <t>Ostatné poplatky/správne popl./</t>
  </si>
  <si>
    <t>Dividendy</t>
  </si>
  <si>
    <t>Príjmy z prenajatých budov</t>
  </si>
  <si>
    <t>Za porušenie predpisov</t>
  </si>
  <si>
    <t>Poplatky za predaj výrobkov, tovarov a služieb</t>
  </si>
  <si>
    <t>Za stravné od pracovníkov a deti MŠ</t>
  </si>
  <si>
    <t>Úroky z banky</t>
  </si>
  <si>
    <t>Príjmy z náhrad z poist. plnenia</t>
  </si>
  <si>
    <t>Vrátky z dobropisov</t>
  </si>
  <si>
    <t>Nedaňové príjmy</t>
  </si>
  <si>
    <t>Dotácia na trvalý pobyt</t>
  </si>
  <si>
    <t>Dotácia na MŠ</t>
  </si>
  <si>
    <t>Dotácia starostlivosť o ŽP</t>
  </si>
  <si>
    <t>1AC1</t>
  </si>
  <si>
    <t>Refundácia miezd z ÚP</t>
  </si>
  <si>
    <t>Dotácia na dodatok ÚPNZ</t>
  </si>
  <si>
    <t>Dotácia na voľby, referendum, ščítanie</t>
  </si>
  <si>
    <t>Dotácia detské ihrisko pri MŠ/MAS/</t>
  </si>
  <si>
    <t>Dotácia na kompostéry</t>
  </si>
  <si>
    <t>Zázemie na ihrisko</t>
  </si>
  <si>
    <t>Dotácia na  úpravy v KD-elekrické rozvody</t>
  </si>
  <si>
    <t>Dotácia z min. fin. na havarijné stavy</t>
  </si>
  <si>
    <t>Dotácia na rekonštrukciu kuchyne v MŠ</t>
  </si>
  <si>
    <t>Dotácia na rekonštrukciu  KD /sála/</t>
  </si>
  <si>
    <t>Dotácia z úradu vlády na športové potreby</t>
  </si>
  <si>
    <t>Dotácia  na stravné pre predškolákov</t>
  </si>
  <si>
    <t>Dotácia na celoplošné testovanie COVID 19</t>
  </si>
  <si>
    <t>Grant na knihu</t>
  </si>
  <si>
    <t>Dotácia na mzdy pre MŠ - pandémia</t>
  </si>
  <si>
    <t xml:space="preserve">Granty </t>
  </si>
  <si>
    <t>11K1</t>
  </si>
  <si>
    <t>Dotácia na rekonštrukciu ciest z EÚ</t>
  </si>
  <si>
    <t>Dotácia na rekonštrukciu KD</t>
  </si>
  <si>
    <t>131H</t>
  </si>
  <si>
    <t>Dotácia na rekonštrukciu hyg. zar. v MŠ</t>
  </si>
  <si>
    <t>Grant na knihu od elektrárni a od FO</t>
  </si>
  <si>
    <t>Dotácia na spotrebiče do kuchyne KD</t>
  </si>
  <si>
    <t>Dotácia na kamerový a signalzačný systém</t>
  </si>
  <si>
    <t>Dotácia  na revitalizáciu cintorína</t>
  </si>
  <si>
    <t>Transfery</t>
  </si>
  <si>
    <t>100+200+310</t>
  </si>
  <si>
    <t>Kapitálové príjmy</t>
  </si>
  <si>
    <t>SPOLU PRÍJMY</t>
  </si>
  <si>
    <t>Finančné operácie</t>
  </si>
  <si>
    <t>Na rezervnom učte</t>
  </si>
  <si>
    <t>Dotácia na rekonštrukciu cintorína</t>
  </si>
  <si>
    <t>Tuzemské úvery bankové</t>
  </si>
  <si>
    <t>Dotácia v r. 2019 na športovú činnosť</t>
  </si>
  <si>
    <t>SPOLU</t>
  </si>
  <si>
    <t>Funkčná klasifikácia</t>
  </si>
  <si>
    <t>Bežné výdavky</t>
  </si>
  <si>
    <t>Položka/podpoložka</t>
  </si>
  <si>
    <t>O111611</t>
  </si>
  <si>
    <t>Mzdy pracovníkov OÚ</t>
  </si>
  <si>
    <t>O111614</t>
  </si>
  <si>
    <t>Odmeny</t>
  </si>
  <si>
    <t>O111621</t>
  </si>
  <si>
    <t>Poistné do všeobecnej zdrav poist.</t>
  </si>
  <si>
    <t>O111623</t>
  </si>
  <si>
    <t>Poistné do Dôvery</t>
  </si>
  <si>
    <t>O111625001</t>
  </si>
  <si>
    <t>Na nemocenské poistenie</t>
  </si>
  <si>
    <t>O111625002</t>
  </si>
  <si>
    <t>Na starobné poistenie</t>
  </si>
  <si>
    <t>O111625003</t>
  </si>
  <si>
    <t>Na úrazové poistenie</t>
  </si>
  <si>
    <t>O111625004</t>
  </si>
  <si>
    <t>Na invalidné poist.</t>
  </si>
  <si>
    <t>O111625005</t>
  </si>
  <si>
    <t>Na poistenie v nezamestnanosti</t>
  </si>
  <si>
    <t>O111625007</t>
  </si>
  <si>
    <t>Na poistenie do rez fondu solidarity</t>
  </si>
  <si>
    <t>O111631001</t>
  </si>
  <si>
    <t>Cestovné</t>
  </si>
  <si>
    <t>O111632001</t>
  </si>
  <si>
    <t>Energie – elektrina</t>
  </si>
  <si>
    <t>Energie – plyn</t>
  </si>
  <si>
    <t>O111632002</t>
  </si>
  <si>
    <t>Voda</t>
  </si>
  <si>
    <t>O111632003</t>
  </si>
  <si>
    <t>Poštové služby</t>
  </si>
  <si>
    <t>O111632005</t>
  </si>
  <si>
    <t>Telekomunikačné služby</t>
  </si>
  <si>
    <t>O111633001</t>
  </si>
  <si>
    <t>Interiérové vybavenie</t>
  </si>
  <si>
    <t>O111633006</t>
  </si>
  <si>
    <t>Všeobecný materiál</t>
  </si>
  <si>
    <t>O111633004</t>
  </si>
  <si>
    <t>Za plechovú garáž</t>
  </si>
  <si>
    <t>O111633009</t>
  </si>
  <si>
    <t>Knihy,časopisy,noviny</t>
  </si>
  <si>
    <t>O111633015</t>
  </si>
  <si>
    <t>Za benzín, olej /kosačka/</t>
  </si>
  <si>
    <t>O111633016</t>
  </si>
  <si>
    <t>Reprezentačné/občerstvenie/</t>
  </si>
  <si>
    <t>O111633002</t>
  </si>
  <si>
    <t>Nákup počítača + programy</t>
  </si>
  <si>
    <t>O111635004</t>
  </si>
  <si>
    <t>Za opravu traktorovej kosačky</t>
  </si>
  <si>
    <t>O111635002</t>
  </si>
  <si>
    <t>Údržba výpočtovej techniky</t>
  </si>
  <si>
    <t>O111636001</t>
  </si>
  <si>
    <t>Nájomne za pozemok cirkvi</t>
  </si>
  <si>
    <t>O111637001</t>
  </si>
  <si>
    <t>Školenia</t>
  </si>
  <si>
    <t>O111637004</t>
  </si>
  <si>
    <t>Všeobecné služby</t>
  </si>
  <si>
    <t>O111637005</t>
  </si>
  <si>
    <t>Za audit</t>
  </si>
  <si>
    <t>O111637011</t>
  </si>
  <si>
    <t>Štúdie, expertízy, posudky, znalecký posudok</t>
  </si>
  <si>
    <t>O111637012</t>
  </si>
  <si>
    <t>Poplatky a odvody</t>
  </si>
  <si>
    <t>O111637014</t>
  </si>
  <si>
    <t>O111637015</t>
  </si>
  <si>
    <t>Poistné za OÚ</t>
  </si>
  <si>
    <t>O111637016</t>
  </si>
  <si>
    <t>Sociálny fond</t>
  </si>
  <si>
    <t>O111637026</t>
  </si>
  <si>
    <t>Odmeny poslancom</t>
  </si>
  <si>
    <t>O111637027</t>
  </si>
  <si>
    <t>Odmeny za práce na dohodu</t>
  </si>
  <si>
    <t>O111641009</t>
  </si>
  <si>
    <t>Transfery na spoločný úrad</t>
  </si>
  <si>
    <t>O111642006</t>
  </si>
  <si>
    <t>Členský príspevok</t>
  </si>
  <si>
    <t>O111635006</t>
  </si>
  <si>
    <t xml:space="preserve">Údržba cintorína </t>
  </si>
  <si>
    <t>O220633010</t>
  </si>
  <si>
    <t>Pracovné pomôcky, odmeny,reprez,.COVID</t>
  </si>
  <si>
    <t>Za rekon. elektrických rozvodov v KD</t>
  </si>
  <si>
    <t>Nákup športových potrieb z dotácie</t>
  </si>
  <si>
    <t>O160611</t>
  </si>
  <si>
    <t>Výdavky voľby a sčítanie obyvateľov</t>
  </si>
  <si>
    <t>11T2</t>
  </si>
  <si>
    <t>Plat a odvody pracovníka z ÚP</t>
  </si>
  <si>
    <t>Za montáž spotrebičov do kuchyne MŠ</t>
  </si>
  <si>
    <t>Nákup spotrebičov do kuchyne MŠ z dotácie</t>
  </si>
  <si>
    <t>O111</t>
  </si>
  <si>
    <t>OBEC</t>
  </si>
  <si>
    <t>O451635006</t>
  </si>
  <si>
    <t>Údržba miestných komunikácií</t>
  </si>
  <si>
    <t xml:space="preserve">Všeobecný materiál </t>
  </si>
  <si>
    <t>O460644002</t>
  </si>
  <si>
    <t>Dotácia na Eurobus</t>
  </si>
  <si>
    <t>O451</t>
  </si>
  <si>
    <t>Správa a údržba ciest</t>
  </si>
  <si>
    <t>O510637004</t>
  </si>
  <si>
    <t>Za odvoz odpadu</t>
  </si>
  <si>
    <t>O510</t>
  </si>
  <si>
    <t>Nakladanie s odpadmi</t>
  </si>
  <si>
    <t>O640632001</t>
  </si>
  <si>
    <t>Elektrina - verejné osvetlenie</t>
  </si>
  <si>
    <t>O640</t>
  </si>
  <si>
    <t>Verejné osvetlenie</t>
  </si>
  <si>
    <t>O820637004</t>
  </si>
  <si>
    <t>Kultúrne podujatia,a šport</t>
  </si>
  <si>
    <t>Deň obce+ vydanie knihy</t>
  </si>
  <si>
    <t>O820633006</t>
  </si>
  <si>
    <t xml:space="preserve">Všeobecné služby </t>
  </si>
  <si>
    <t>O820635006</t>
  </si>
  <si>
    <t>Údržba budov</t>
  </si>
  <si>
    <t>O820</t>
  </si>
  <si>
    <t>Kultúrny dom</t>
  </si>
  <si>
    <t>O911611</t>
  </si>
  <si>
    <t>Mzdy pre MŠ</t>
  </si>
  <si>
    <t>Mzdy pre MŠ - pandémia COVID</t>
  </si>
  <si>
    <t>O911621</t>
  </si>
  <si>
    <t>Poistné zdravotné</t>
  </si>
  <si>
    <t>O911625001</t>
  </si>
  <si>
    <t>Nemocenské poist.</t>
  </si>
  <si>
    <t>O911625002</t>
  </si>
  <si>
    <t>Starobné poist.</t>
  </si>
  <si>
    <t>O911625003</t>
  </si>
  <si>
    <t>Úrazové</t>
  </si>
  <si>
    <t>O911625004</t>
  </si>
  <si>
    <t>Invalidné</t>
  </si>
  <si>
    <t>O911625005</t>
  </si>
  <si>
    <t>Nezamestnanosti</t>
  </si>
  <si>
    <t>O911625007</t>
  </si>
  <si>
    <t>Rezervný fond</t>
  </si>
  <si>
    <t>O911637004</t>
  </si>
  <si>
    <t>Za spracovanie miezd</t>
  </si>
  <si>
    <t>O911637016</t>
  </si>
  <si>
    <t>Prídel do soc.fondu</t>
  </si>
  <si>
    <t>O911632001</t>
  </si>
  <si>
    <t>O911632002</t>
  </si>
  <si>
    <t>O911632005</t>
  </si>
  <si>
    <t>O911633006</t>
  </si>
  <si>
    <t>Kancel.potreby, materiál všeobecný</t>
  </si>
  <si>
    <t>72f</t>
  </si>
  <si>
    <t>O911633011</t>
  </si>
  <si>
    <t>Nákup potravín pre MŠ</t>
  </si>
  <si>
    <t>O911637027</t>
  </si>
  <si>
    <t>Odmeny na dohody</t>
  </si>
  <si>
    <t>O911</t>
  </si>
  <si>
    <t>Predprimárne vzdelávanie – MŠ</t>
  </si>
  <si>
    <t>Sociálna výpomoc</t>
  </si>
  <si>
    <t>Spolu bežné výdavky</t>
  </si>
  <si>
    <t>Kapitálové výdavky</t>
  </si>
  <si>
    <t>O111713005</t>
  </si>
  <si>
    <t>Kamerový systém-projekt</t>
  </si>
  <si>
    <t>O111717001</t>
  </si>
  <si>
    <t xml:space="preserve">Rozvoj obce </t>
  </si>
  <si>
    <t>O111717002</t>
  </si>
  <si>
    <t>Rekonštrukcia KD – sála</t>
  </si>
  <si>
    <t>Dotácia  na rekonštrukciu cintorína</t>
  </si>
  <si>
    <t>Dotácia detské ihrisko pri MŠ</t>
  </si>
  <si>
    <t>Dotácia - zázemie ihrisko /PRV/</t>
  </si>
  <si>
    <t>Rekonštrukcia soc. zariadení v MŠ</t>
  </si>
  <si>
    <t>O111713004</t>
  </si>
  <si>
    <t>Nákup traktorovej kosačky</t>
  </si>
  <si>
    <t>Rekonštrukcia kuchyne v MŠ</t>
  </si>
  <si>
    <t>Nákup gastrozariadenia do kuchyne KD</t>
  </si>
  <si>
    <t>O620711005</t>
  </si>
  <si>
    <t>Za vypracovanie dokument. Územného plánu</t>
  </si>
  <si>
    <t>Spolu kapitálové výdavky</t>
  </si>
  <si>
    <t>SPOLU  VÝDAVKY</t>
  </si>
  <si>
    <t xml:space="preserve"> </t>
  </si>
  <si>
    <t>PRÍJMY CELKOM</t>
  </si>
  <si>
    <t>VÝDAVKY CELKOM</t>
  </si>
  <si>
    <t xml:space="preserve">Návrh rozpočtu vyvesený na úradnej tabuli:    </t>
  </si>
  <si>
    <t>Starosta obce - Ondrej Jusko</t>
  </si>
  <si>
    <t xml:space="preserve">Rozpočet schválený: </t>
  </si>
  <si>
    <t>Nákup pozemkov</t>
  </si>
  <si>
    <t>O111717</t>
  </si>
  <si>
    <t>O111711</t>
  </si>
  <si>
    <t>O111642013</t>
  </si>
  <si>
    <t>Odchodné pre starostu</t>
  </si>
  <si>
    <t xml:space="preserve">              Rozpočet  obce Vyšný Klátov na roky 2022-2024</t>
  </si>
  <si>
    <t>uznesenie č. 60/2021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</si>
</sst>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Sk&quot;"/>
  </numFmts>
  <fonts count="20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b/>
      <sz val="14"/>
      <name val="Arial CE"/>
      <family val="2"/>
      <charset val="238"/>
    </font>
    <font>
      <sz val="12"/>
      <color indexed="8"/>
      <name val="Arial CE"/>
      <family val="2"/>
      <charset val="238"/>
    </font>
    <font>
      <b/>
      <sz val="14"/>
      <color indexed="8"/>
      <name val="Arial CE"/>
      <family val="2"/>
      <charset val="238"/>
    </font>
    <font>
      <b/>
      <sz val="12"/>
      <name val="Arial CE"/>
      <charset val="238"/>
    </font>
    <font>
      <b/>
      <sz val="13"/>
      <name val="Arial"/>
      <family val="2"/>
      <charset val="238"/>
    </font>
    <font>
      <b/>
      <sz val="12"/>
      <color indexed="8"/>
      <name val="Arial CE"/>
      <family val="2"/>
      <charset val="238"/>
    </font>
    <font>
      <sz val="12"/>
      <name val="Arial CE"/>
      <charset val="238"/>
    </font>
    <font>
      <b/>
      <sz val="16"/>
      <name val="Arial"/>
      <family val="2"/>
      <charset val="238"/>
    </font>
    <font>
      <b/>
      <sz val="15"/>
      <name val="Arial"/>
      <family val="2"/>
      <charset val="238"/>
    </font>
    <font>
      <sz val="13"/>
      <name val="Arial"/>
      <family val="2"/>
      <charset val="238"/>
    </font>
    <font>
      <sz val="14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4"/>
      <color rgb="FF0061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rgb="FFC6EFCE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8" fillId="10" borderId="0" applyNumberFormat="0" applyBorder="0" applyAlignment="0" applyProtection="0"/>
  </cellStyleXfs>
  <cellXfs count="118">
    <xf numFmtId="0" fontId="0" fillId="0" borderId="0" xfId="0"/>
    <xf numFmtId="0" fontId="0" fillId="2" borderId="0" xfId="0" applyFill="1"/>
    <xf numFmtId="0" fontId="0" fillId="2" borderId="1" xfId="0" applyFill="1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2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2" xfId="0" applyFont="1" applyBorder="1"/>
    <xf numFmtId="0" fontId="5" fillId="0" borderId="2" xfId="0" applyFont="1" applyBorder="1"/>
    <xf numFmtId="0" fontId="6" fillId="0" borderId="4" xfId="0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justify"/>
    </xf>
    <xf numFmtId="0" fontId="0" fillId="2" borderId="2" xfId="0" applyFill="1" applyBorder="1"/>
    <xf numFmtId="0" fontId="1" fillId="2" borderId="2" xfId="0" applyFont="1" applyFill="1" applyBorder="1"/>
    <xf numFmtId="0" fontId="7" fillId="2" borderId="2" xfId="0" applyFont="1" applyFill="1" applyBorder="1" applyAlignment="1">
      <alignment horizontal="justify"/>
    </xf>
    <xf numFmtId="0" fontId="7" fillId="2" borderId="2" xfId="0" applyFont="1" applyFill="1" applyBorder="1"/>
    <xf numFmtId="0" fontId="4" fillId="2" borderId="4" xfId="0" applyFont="1" applyFill="1" applyBorder="1"/>
    <xf numFmtId="0" fontId="0" fillId="0" borderId="2" xfId="0" applyBorder="1" applyAlignment="1">
      <alignment horizontal="right"/>
    </xf>
    <xf numFmtId="0" fontId="6" fillId="0" borderId="7" xfId="0" applyFont="1" applyBorder="1"/>
    <xf numFmtId="0" fontId="8" fillId="0" borderId="2" xfId="0" applyFont="1" applyBorder="1" applyAlignment="1">
      <alignment horizontal="justify"/>
    </xf>
    <xf numFmtId="0" fontId="5" fillId="0" borderId="4" xfId="0" applyFont="1" applyBorder="1"/>
    <xf numFmtId="0" fontId="9" fillId="2" borderId="2" xfId="0" applyFont="1" applyFill="1" applyBorder="1" applyAlignment="1">
      <alignment horizontal="justify"/>
    </xf>
    <xf numFmtId="0" fontId="9" fillId="2" borderId="2" xfId="0" applyFont="1" applyFill="1" applyBorder="1"/>
    <xf numFmtId="0" fontId="0" fillId="0" borderId="4" xfId="0" applyBorder="1"/>
    <xf numFmtId="0" fontId="0" fillId="4" borderId="2" xfId="0" applyFill="1" applyBorder="1"/>
    <xf numFmtId="0" fontId="4" fillId="4" borderId="2" xfId="0" applyFont="1" applyFill="1" applyBorder="1"/>
    <xf numFmtId="0" fontId="7" fillId="4" borderId="8" xfId="0" applyFont="1" applyFill="1" applyBorder="1" applyAlignment="1">
      <alignment horizontal="justify"/>
    </xf>
    <xf numFmtId="0" fontId="10" fillId="5" borderId="2" xfId="0" applyFont="1" applyFill="1" applyBorder="1"/>
    <xf numFmtId="0" fontId="1" fillId="4" borderId="8" xfId="0" applyFont="1" applyFill="1" applyBorder="1"/>
    <xf numFmtId="0" fontId="1" fillId="2" borderId="4" xfId="0" applyFont="1" applyFill="1" applyBorder="1"/>
    <xf numFmtId="0" fontId="7" fillId="4" borderId="8" xfId="0" applyFont="1" applyFill="1" applyBorder="1"/>
    <xf numFmtId="0" fontId="3" fillId="0" borderId="0" xfId="0" applyFont="1" applyAlignment="1">
      <alignment horizontal="justify"/>
    </xf>
    <xf numFmtId="0" fontId="3" fillId="0" borderId="0" xfId="0" applyFont="1"/>
    <xf numFmtId="0" fontId="5" fillId="0" borderId="0" xfId="0" applyFont="1"/>
    <xf numFmtId="0" fontId="5" fillId="5" borderId="2" xfId="0" applyFont="1" applyFill="1" applyBorder="1"/>
    <xf numFmtId="0" fontId="7" fillId="2" borderId="0" xfId="0" applyFont="1" applyFill="1" applyAlignment="1">
      <alignment horizontal="justify"/>
    </xf>
    <xf numFmtId="0" fontId="7" fillId="2" borderId="0" xfId="0" applyFont="1" applyFill="1"/>
    <xf numFmtId="0" fontId="0" fillId="2" borderId="4" xfId="0" applyFill="1" applyBorder="1"/>
    <xf numFmtId="0" fontId="0" fillId="6" borderId="2" xfId="0" applyFill="1" applyBorder="1"/>
    <xf numFmtId="0" fontId="7" fillId="6" borderId="2" xfId="0" applyFont="1" applyFill="1" applyBorder="1" applyAlignment="1">
      <alignment horizontal="justify"/>
    </xf>
    <xf numFmtId="0" fontId="7" fillId="6" borderId="2" xfId="0" applyFont="1" applyFill="1" applyBorder="1"/>
    <xf numFmtId="0" fontId="1" fillId="6" borderId="4" xfId="0" applyFont="1" applyFill="1" applyBorder="1"/>
    <xf numFmtId="0" fontId="7" fillId="0" borderId="0" xfId="0" applyFont="1" applyAlignment="1">
      <alignment horizontal="justify"/>
    </xf>
    <xf numFmtId="0" fontId="11" fillId="0" borderId="2" xfId="0" applyFont="1" applyBorder="1"/>
    <xf numFmtId="0" fontId="7" fillId="0" borderId="0" xfId="0" applyFont="1"/>
    <xf numFmtId="0" fontId="7" fillId="0" borderId="3" xfId="0" applyFont="1" applyBorder="1" applyAlignment="1">
      <alignment horizontal="justify"/>
    </xf>
    <xf numFmtId="0" fontId="7" fillId="0" borderId="3" xfId="0" applyFont="1" applyBorder="1"/>
    <xf numFmtId="0" fontId="5" fillId="7" borderId="2" xfId="0" applyFont="1" applyFill="1" applyBorder="1"/>
    <xf numFmtId="0" fontId="9" fillId="6" borderId="2" xfId="0" applyFont="1" applyFill="1" applyBorder="1" applyAlignment="1">
      <alignment horizontal="justify"/>
    </xf>
    <xf numFmtId="0" fontId="1" fillId="6" borderId="2" xfId="0" applyFont="1" applyFill="1" applyBorder="1"/>
    <xf numFmtId="0" fontId="4" fillId="6" borderId="4" xfId="0" applyFont="1" applyFill="1" applyBorder="1"/>
    <xf numFmtId="0" fontId="9" fillId="0" borderId="2" xfId="0" applyFont="1" applyBorder="1" applyAlignment="1">
      <alignment horizontal="justify"/>
    </xf>
    <xf numFmtId="0" fontId="7" fillId="0" borderId="2" xfId="0" applyFont="1" applyBorder="1"/>
    <xf numFmtId="0" fontId="0" fillId="0" borderId="9" xfId="0" applyBorder="1"/>
    <xf numFmtId="0" fontId="4" fillId="2" borderId="6" xfId="0" applyFont="1" applyFill="1" applyBorder="1"/>
    <xf numFmtId="0" fontId="4" fillId="2" borderId="1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Border="1" applyAlignment="1">
      <alignment horizontal="right"/>
    </xf>
    <xf numFmtId="0" fontId="8" fillId="0" borderId="2" xfId="0" applyFont="1" applyBorder="1"/>
    <xf numFmtId="0" fontId="13" fillId="0" borderId="2" xfId="0" applyFont="1" applyBorder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/>
    <xf numFmtId="0" fontId="3" fillId="2" borderId="2" xfId="0" applyFont="1" applyFill="1" applyBorder="1"/>
    <xf numFmtId="0" fontId="4" fillId="2" borderId="1" xfId="0" applyFont="1" applyFill="1" applyBorder="1"/>
    <xf numFmtId="0" fontId="0" fillId="0" borderId="7" xfId="0" applyBorder="1"/>
    <xf numFmtId="0" fontId="0" fillId="0" borderId="1" xfId="0" applyBorder="1"/>
    <xf numFmtId="0" fontId="4" fillId="2" borderId="2" xfId="0" applyFont="1" applyFill="1" applyBorder="1"/>
    <xf numFmtId="0" fontId="2" fillId="0" borderId="2" xfId="0" applyFont="1" applyBorder="1"/>
    <xf numFmtId="0" fontId="3" fillId="0" borderId="2" xfId="0" applyFont="1" applyBorder="1"/>
    <xf numFmtId="0" fontId="0" fillId="8" borderId="7" xfId="0" applyFill="1" applyBorder="1"/>
    <xf numFmtId="0" fontId="2" fillId="8" borderId="1" xfId="0" applyFont="1" applyFill="1" applyBorder="1"/>
    <xf numFmtId="0" fontId="3" fillId="8" borderId="2" xfId="0" applyFont="1" applyFill="1" applyBorder="1"/>
    <xf numFmtId="0" fontId="0" fillId="7" borderId="2" xfId="0" applyFill="1" applyBorder="1"/>
    <xf numFmtId="0" fontId="0" fillId="2" borderId="7" xfId="0" applyFill="1" applyBorder="1"/>
    <xf numFmtId="0" fontId="2" fillId="2" borderId="1" xfId="0" applyFont="1" applyFill="1" applyBorder="1"/>
    <xf numFmtId="0" fontId="5" fillId="0" borderId="6" xfId="0" applyFont="1" applyBorder="1"/>
    <xf numFmtId="164" fontId="5" fillId="0" borderId="6" xfId="0" applyNumberFormat="1" applyFont="1" applyBorder="1"/>
    <xf numFmtId="0" fontId="3" fillId="3" borderId="11" xfId="0" applyFont="1" applyFill="1" applyBorder="1"/>
    <xf numFmtId="0" fontId="3" fillId="0" borderId="11" xfId="0" applyFont="1" applyBorder="1"/>
    <xf numFmtId="0" fontId="2" fillId="2" borderId="2" xfId="0" applyFont="1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3" fillId="6" borderId="2" xfId="0" applyFont="1" applyFill="1" applyBorder="1"/>
    <xf numFmtId="0" fontId="4" fillId="0" borderId="0" xfId="0" applyFont="1" applyAlignment="1">
      <alignment horizontal="center" vertical="center"/>
    </xf>
    <xf numFmtId="3" fontId="0" fillId="0" borderId="2" xfId="0" applyNumberFormat="1" applyBorder="1" applyAlignment="1">
      <alignment horizontal="left"/>
    </xf>
    <xf numFmtId="0" fontId="5" fillId="0" borderId="12" xfId="0" applyFont="1" applyBorder="1" applyAlignment="1">
      <alignment horizontal="justify"/>
    </xf>
    <xf numFmtId="0" fontId="5" fillId="0" borderId="12" xfId="0" applyFont="1" applyBorder="1"/>
    <xf numFmtId="0" fontId="3" fillId="3" borderId="8" xfId="0" applyFont="1" applyFill="1" applyBorder="1"/>
    <xf numFmtId="0" fontId="4" fillId="3" borderId="8" xfId="0" applyFont="1" applyFill="1" applyBorder="1"/>
    <xf numFmtId="0" fontId="4" fillId="6" borderId="2" xfId="0" applyFont="1" applyFill="1" applyBorder="1"/>
    <xf numFmtId="0" fontId="0" fillId="0" borderId="13" xfId="0" applyBorder="1"/>
    <xf numFmtId="0" fontId="6" fillId="9" borderId="1" xfId="0" applyFont="1" applyFill="1" applyBorder="1"/>
    <xf numFmtId="0" fontId="4" fillId="9" borderId="1" xfId="0" applyFont="1" applyFill="1" applyBorder="1"/>
    <xf numFmtId="0" fontId="4" fillId="9" borderId="2" xfId="0" applyFont="1" applyFill="1" applyBorder="1"/>
    <xf numFmtId="0" fontId="4" fillId="9" borderId="4" xfId="0" applyFont="1" applyFill="1" applyBorder="1"/>
    <xf numFmtId="0" fontId="14" fillId="0" borderId="0" xfId="0" applyFont="1"/>
    <xf numFmtId="0" fontId="15" fillId="0" borderId="0" xfId="0" applyFont="1"/>
    <xf numFmtId="0" fontId="1" fillId="0" borderId="0" xfId="0" applyFont="1"/>
    <xf numFmtId="0" fontId="16" fillId="0" borderId="0" xfId="0" applyFont="1"/>
    <xf numFmtId="0" fontId="17" fillId="0" borderId="0" xfId="0" applyFont="1"/>
    <xf numFmtId="14" fontId="0" fillId="0" borderId="0" xfId="0" applyNumberFormat="1"/>
    <xf numFmtId="0" fontId="18" fillId="10" borderId="4" xfId="1" applyBorder="1"/>
    <xf numFmtId="0" fontId="18" fillId="10" borderId="2" xfId="1" applyBorder="1"/>
    <xf numFmtId="0" fontId="17" fillId="11" borderId="0" xfId="0" applyFont="1" applyFill="1"/>
    <xf numFmtId="0" fontId="19" fillId="10" borderId="0" xfId="1" applyFont="1"/>
    <xf numFmtId="0" fontId="10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</cellXfs>
  <cellStyles count="2">
    <cellStyle name="Dobrá" xfId="1" builtinId="26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30691-89F5-4895-8115-98F11E1532D2}">
  <dimension ref="A1:L186"/>
  <sheetViews>
    <sheetView tabSelected="1" topLeftCell="A163" workbookViewId="0">
      <selection activeCell="I177" sqref="I177"/>
    </sheetView>
  </sheetViews>
  <sheetFormatPr defaultColWidth="11.5703125" defaultRowHeight="12.75" x14ac:dyDescent="0.2"/>
  <cols>
    <col min="1" max="1" width="7.5703125" customWidth="1"/>
    <col min="2" max="2" width="11.7109375" customWidth="1"/>
    <col min="3" max="3" width="45" customWidth="1"/>
    <col min="4" max="4" width="16.7109375" customWidth="1"/>
    <col min="5" max="5" width="16.85546875" customWidth="1"/>
    <col min="6" max="7" width="18.42578125" customWidth="1"/>
  </cols>
  <sheetData>
    <row r="1" spans="1:10" ht="29.85" customHeight="1" x14ac:dyDescent="0.2">
      <c r="A1" s="112" t="s">
        <v>248</v>
      </c>
      <c r="B1" s="112"/>
      <c r="C1" s="112" t="s">
        <v>0</v>
      </c>
      <c r="D1" s="112"/>
      <c r="E1" s="1"/>
      <c r="F1" s="1"/>
      <c r="G1" s="1"/>
      <c r="H1" s="1"/>
      <c r="I1" s="1"/>
      <c r="J1" s="2"/>
    </row>
    <row r="2" spans="1:10" ht="15.75" x14ac:dyDescent="0.2">
      <c r="A2" s="113" t="s">
        <v>1</v>
      </c>
      <c r="B2" s="3" t="s">
        <v>2</v>
      </c>
      <c r="C2" s="114" t="s">
        <v>3</v>
      </c>
      <c r="D2" s="4" t="s">
        <v>4</v>
      </c>
      <c r="E2" s="4" t="s">
        <v>4</v>
      </c>
      <c r="F2" s="5" t="s">
        <v>5</v>
      </c>
      <c r="G2" s="5" t="s">
        <v>6</v>
      </c>
      <c r="H2" s="116" t="s">
        <v>7</v>
      </c>
      <c r="I2" s="116"/>
      <c r="J2" s="116"/>
    </row>
    <row r="3" spans="1:10" ht="15.75" x14ac:dyDescent="0.25">
      <c r="A3" s="113"/>
      <c r="B3" s="3" t="s">
        <v>8</v>
      </c>
      <c r="C3" s="115"/>
      <c r="D3" s="6" t="s">
        <v>9</v>
      </c>
      <c r="E3" s="7" t="s">
        <v>10</v>
      </c>
      <c r="F3" s="7" t="s">
        <v>11</v>
      </c>
      <c r="G3" s="7" t="s">
        <v>11</v>
      </c>
      <c r="H3" s="110">
        <v>2022</v>
      </c>
      <c r="I3" s="8">
        <v>2023</v>
      </c>
      <c r="J3" s="9">
        <v>2024</v>
      </c>
    </row>
    <row r="4" spans="1:10" ht="15" x14ac:dyDescent="0.2">
      <c r="A4" s="10">
        <v>41</v>
      </c>
      <c r="B4" s="11">
        <v>111003</v>
      </c>
      <c r="C4" s="12" t="s">
        <v>12</v>
      </c>
      <c r="D4" s="13">
        <v>160560</v>
      </c>
      <c r="E4" s="14">
        <v>154634</v>
      </c>
      <c r="F4" s="14">
        <v>145000</v>
      </c>
      <c r="G4" s="15">
        <v>155000</v>
      </c>
      <c r="H4" s="14">
        <v>175000</v>
      </c>
      <c r="I4" s="16">
        <v>176000</v>
      </c>
      <c r="J4" s="16">
        <v>177000</v>
      </c>
    </row>
    <row r="5" spans="1:10" ht="15" x14ac:dyDescent="0.2">
      <c r="A5" s="10">
        <v>41</v>
      </c>
      <c r="B5" s="11">
        <v>121001</v>
      </c>
      <c r="C5" s="17" t="s">
        <v>13</v>
      </c>
      <c r="D5" s="13">
        <v>1413</v>
      </c>
      <c r="E5" s="14">
        <v>2989</v>
      </c>
      <c r="F5" s="14">
        <v>2000</v>
      </c>
      <c r="G5" s="15">
        <v>1800</v>
      </c>
      <c r="H5" s="14">
        <v>1800</v>
      </c>
      <c r="I5" s="14">
        <v>2000</v>
      </c>
      <c r="J5" s="14">
        <v>2000</v>
      </c>
    </row>
    <row r="6" spans="1:10" ht="19.350000000000001" customHeight="1" x14ac:dyDescent="0.2">
      <c r="A6" s="10">
        <v>41</v>
      </c>
      <c r="B6" s="11">
        <v>121002</v>
      </c>
      <c r="C6" s="17" t="s">
        <v>14</v>
      </c>
      <c r="D6" s="13">
        <v>2316</v>
      </c>
      <c r="E6" s="14">
        <v>3794</v>
      </c>
      <c r="F6" s="14">
        <v>2700</v>
      </c>
      <c r="G6" s="15">
        <v>2700</v>
      </c>
      <c r="H6" s="14">
        <v>2700</v>
      </c>
      <c r="I6" s="14">
        <v>2700</v>
      </c>
      <c r="J6" s="14">
        <v>2800</v>
      </c>
    </row>
    <row r="7" spans="1:10" ht="19.350000000000001" customHeight="1" x14ac:dyDescent="0.2">
      <c r="A7" s="10">
        <v>41</v>
      </c>
      <c r="B7" s="11">
        <v>133001</v>
      </c>
      <c r="C7" s="17" t="s">
        <v>15</v>
      </c>
      <c r="D7" s="13">
        <v>359</v>
      </c>
      <c r="E7" s="14">
        <v>346</v>
      </c>
      <c r="F7" s="14">
        <v>300</v>
      </c>
      <c r="G7" s="15">
        <v>300</v>
      </c>
      <c r="H7" s="14">
        <v>300</v>
      </c>
      <c r="I7" s="14">
        <v>300</v>
      </c>
      <c r="J7" s="14">
        <v>350</v>
      </c>
    </row>
    <row r="8" spans="1:10" ht="17.100000000000001" customHeight="1" x14ac:dyDescent="0.2">
      <c r="A8" s="10">
        <v>41</v>
      </c>
      <c r="B8" s="11">
        <v>133013</v>
      </c>
      <c r="C8" s="17" t="s">
        <v>16</v>
      </c>
      <c r="D8" s="13">
        <v>7528</v>
      </c>
      <c r="E8" s="14">
        <v>8016</v>
      </c>
      <c r="F8" s="14">
        <v>7400</v>
      </c>
      <c r="G8" s="15">
        <v>7200</v>
      </c>
      <c r="H8" s="14">
        <v>8500</v>
      </c>
      <c r="I8" s="14">
        <v>9000</v>
      </c>
      <c r="J8" s="14">
        <v>9000</v>
      </c>
    </row>
    <row r="9" spans="1:10" ht="15.6" customHeight="1" x14ac:dyDescent="0.2">
      <c r="A9" s="10">
        <v>41</v>
      </c>
      <c r="B9" s="11">
        <v>134001</v>
      </c>
      <c r="C9" s="17" t="s">
        <v>17</v>
      </c>
      <c r="D9" s="13">
        <v>367</v>
      </c>
      <c r="E9" s="14">
        <v>367</v>
      </c>
      <c r="F9" s="14">
        <v>380</v>
      </c>
      <c r="G9" s="15">
        <v>367</v>
      </c>
      <c r="H9" s="14">
        <v>387</v>
      </c>
      <c r="I9" s="14">
        <v>380</v>
      </c>
      <c r="J9" s="14">
        <v>380</v>
      </c>
    </row>
    <row r="10" spans="1:10" ht="26.85" customHeight="1" x14ac:dyDescent="0.25">
      <c r="A10" s="18"/>
      <c r="B10" s="19">
        <v>100</v>
      </c>
      <c r="C10" s="20" t="s">
        <v>18</v>
      </c>
      <c r="D10" s="19">
        <v>172543</v>
      </c>
      <c r="E10" s="21">
        <f t="shared" ref="E10:J10" si="0">SUM(E4:E9)</f>
        <v>170146</v>
      </c>
      <c r="F10" s="21">
        <f t="shared" si="0"/>
        <v>157780</v>
      </c>
      <c r="G10" s="22">
        <f t="shared" si="0"/>
        <v>167367</v>
      </c>
      <c r="H10" s="21">
        <f t="shared" si="0"/>
        <v>188687</v>
      </c>
      <c r="I10" s="21">
        <f t="shared" si="0"/>
        <v>190380</v>
      </c>
      <c r="J10" s="21">
        <f t="shared" si="0"/>
        <v>191530</v>
      </c>
    </row>
    <row r="11" spans="1:10" ht="17.100000000000001" customHeight="1" x14ac:dyDescent="0.2">
      <c r="A11" s="10">
        <v>41</v>
      </c>
      <c r="B11" s="11">
        <v>221004</v>
      </c>
      <c r="C11" s="17" t="s">
        <v>19</v>
      </c>
      <c r="D11" s="14">
        <v>2530</v>
      </c>
      <c r="E11" s="14">
        <v>1345</v>
      </c>
      <c r="F11" s="14">
        <v>1000</v>
      </c>
      <c r="G11" s="15">
        <v>1500</v>
      </c>
      <c r="H11" s="14">
        <v>1300</v>
      </c>
      <c r="I11" s="14">
        <v>1400</v>
      </c>
      <c r="J11" s="14">
        <v>1500</v>
      </c>
    </row>
    <row r="12" spans="1:10" ht="17.100000000000001" customHeight="1" x14ac:dyDescent="0.2">
      <c r="A12" s="10">
        <v>41</v>
      </c>
      <c r="B12" s="11">
        <v>211003</v>
      </c>
      <c r="C12" s="17" t="s">
        <v>20</v>
      </c>
      <c r="D12" s="14">
        <v>0</v>
      </c>
      <c r="E12" s="14">
        <v>0</v>
      </c>
      <c r="F12" s="14">
        <v>0</v>
      </c>
      <c r="G12" s="15">
        <v>0</v>
      </c>
      <c r="H12" s="14">
        <v>0</v>
      </c>
      <c r="I12" s="14">
        <v>0</v>
      </c>
      <c r="J12" s="14">
        <v>0</v>
      </c>
    </row>
    <row r="13" spans="1:10" ht="17.100000000000001" customHeight="1" x14ac:dyDescent="0.2">
      <c r="A13" s="10">
        <v>41</v>
      </c>
      <c r="B13" s="11">
        <v>212003</v>
      </c>
      <c r="C13" s="17" t="s">
        <v>21</v>
      </c>
      <c r="D13" s="14">
        <v>170</v>
      </c>
      <c r="E13" s="14">
        <v>340</v>
      </c>
      <c r="F13" s="14">
        <v>170</v>
      </c>
      <c r="G13" s="15">
        <v>170</v>
      </c>
      <c r="H13" s="14">
        <v>170</v>
      </c>
      <c r="I13" s="14">
        <v>170</v>
      </c>
      <c r="J13" s="14">
        <v>170</v>
      </c>
    </row>
    <row r="14" spans="1:10" ht="18.600000000000001" customHeight="1" x14ac:dyDescent="0.2">
      <c r="A14" s="10">
        <v>41</v>
      </c>
      <c r="B14" s="11">
        <v>222003</v>
      </c>
      <c r="C14" s="17" t="s">
        <v>22</v>
      </c>
      <c r="D14" s="14">
        <v>55</v>
      </c>
      <c r="E14" s="14">
        <v>0</v>
      </c>
      <c r="F14" s="14">
        <v>50</v>
      </c>
      <c r="G14" s="15">
        <v>0</v>
      </c>
      <c r="H14" s="14">
        <v>0</v>
      </c>
      <c r="I14" s="14">
        <v>50</v>
      </c>
      <c r="J14" s="14">
        <v>50</v>
      </c>
    </row>
    <row r="15" spans="1:10" ht="27.6" customHeight="1" x14ac:dyDescent="0.2">
      <c r="A15" s="10">
        <v>41</v>
      </c>
      <c r="B15" s="11">
        <v>223001</v>
      </c>
      <c r="C15" s="17" t="s">
        <v>23</v>
      </c>
      <c r="D15" s="14">
        <v>2185</v>
      </c>
      <c r="E15" s="14">
        <v>2024</v>
      </c>
      <c r="F15" s="14">
        <v>1400</v>
      </c>
      <c r="G15" s="15">
        <v>2000</v>
      </c>
      <c r="H15" s="14">
        <v>1800</v>
      </c>
      <c r="I15" s="14">
        <v>2000</v>
      </c>
      <c r="J15" s="14">
        <v>2100</v>
      </c>
    </row>
    <row r="16" spans="1:10" ht="19.350000000000001" customHeight="1" x14ac:dyDescent="0.2">
      <c r="A16" s="10">
        <v>41</v>
      </c>
      <c r="B16" s="11">
        <v>223003</v>
      </c>
      <c r="C16" s="17" t="s">
        <v>24</v>
      </c>
      <c r="D16" s="14">
        <v>1412</v>
      </c>
      <c r="E16" s="14">
        <v>3691</v>
      </c>
      <c r="F16" s="14">
        <v>1320</v>
      </c>
      <c r="G16" s="15">
        <v>3600</v>
      </c>
      <c r="H16" s="14">
        <v>3820</v>
      </c>
      <c r="I16" s="14">
        <v>3900</v>
      </c>
      <c r="J16" s="14">
        <v>4000</v>
      </c>
    </row>
    <row r="17" spans="1:10" ht="17.850000000000001" customHeight="1" x14ac:dyDescent="0.2">
      <c r="A17" s="10">
        <v>41</v>
      </c>
      <c r="B17" s="11">
        <v>243</v>
      </c>
      <c r="C17" s="17" t="s">
        <v>25</v>
      </c>
      <c r="D17" s="14">
        <v>0</v>
      </c>
      <c r="E17" s="14">
        <v>0</v>
      </c>
      <c r="F17" s="14">
        <v>0</v>
      </c>
      <c r="G17" s="15">
        <v>0</v>
      </c>
      <c r="H17" s="14">
        <v>0</v>
      </c>
      <c r="I17" s="14">
        <v>0</v>
      </c>
      <c r="J17" s="14">
        <v>0</v>
      </c>
    </row>
    <row r="18" spans="1:10" ht="17.850000000000001" customHeight="1" x14ac:dyDescent="0.2">
      <c r="A18" s="10">
        <v>41</v>
      </c>
      <c r="B18" s="11">
        <v>292006</v>
      </c>
      <c r="C18" s="17" t="s">
        <v>26</v>
      </c>
      <c r="D18" s="14">
        <v>447</v>
      </c>
      <c r="E18" s="14">
        <v>0</v>
      </c>
      <c r="F18" s="14">
        <v>0</v>
      </c>
      <c r="G18" s="15">
        <v>100</v>
      </c>
      <c r="H18" s="14">
        <v>0</v>
      </c>
      <c r="I18" s="14">
        <v>0</v>
      </c>
      <c r="J18" s="14">
        <v>0</v>
      </c>
    </row>
    <row r="19" spans="1:10" ht="15" x14ac:dyDescent="0.2">
      <c r="A19" s="10">
        <v>41</v>
      </c>
      <c r="B19" s="11">
        <v>292012</v>
      </c>
      <c r="C19" s="17" t="s">
        <v>27</v>
      </c>
      <c r="D19" s="14">
        <v>1444</v>
      </c>
      <c r="E19" s="14">
        <v>1664</v>
      </c>
      <c r="F19" s="14">
        <v>1000</v>
      </c>
      <c r="G19" s="15">
        <v>500</v>
      </c>
      <c r="H19" s="14">
        <v>200</v>
      </c>
      <c r="I19" s="14">
        <v>300</v>
      </c>
      <c r="J19" s="14">
        <v>300</v>
      </c>
    </row>
    <row r="20" spans="1:10" ht="18" x14ac:dyDescent="0.25">
      <c r="A20" s="19"/>
      <c r="B20" s="19">
        <v>200</v>
      </c>
      <c r="C20" s="20" t="s">
        <v>28</v>
      </c>
      <c r="D20" s="21">
        <f t="shared" ref="D20:J20" si="1">SUM(D11:D19)</f>
        <v>8243</v>
      </c>
      <c r="E20" s="21">
        <f t="shared" si="1"/>
        <v>9064</v>
      </c>
      <c r="F20" s="21">
        <f t="shared" si="1"/>
        <v>4940</v>
      </c>
      <c r="G20" s="22">
        <f t="shared" si="1"/>
        <v>7870</v>
      </c>
      <c r="H20" s="21">
        <f t="shared" si="1"/>
        <v>7290</v>
      </c>
      <c r="I20" s="21">
        <f t="shared" si="1"/>
        <v>7820</v>
      </c>
      <c r="J20" s="21">
        <f t="shared" si="1"/>
        <v>8120</v>
      </c>
    </row>
    <row r="21" spans="1:10" ht="16.350000000000001" customHeight="1" x14ac:dyDescent="0.2">
      <c r="A21" s="10">
        <v>111</v>
      </c>
      <c r="B21" s="11">
        <v>312001</v>
      </c>
      <c r="C21" s="17" t="s">
        <v>29</v>
      </c>
      <c r="D21" s="14">
        <v>168</v>
      </c>
      <c r="E21" s="14">
        <v>166</v>
      </c>
      <c r="F21" s="14">
        <v>140</v>
      </c>
      <c r="G21" s="15">
        <v>173</v>
      </c>
      <c r="H21" s="14">
        <v>180</v>
      </c>
      <c r="I21" s="14">
        <v>180</v>
      </c>
      <c r="J21" s="14">
        <v>180</v>
      </c>
    </row>
    <row r="22" spans="1:10" ht="16.350000000000001" customHeight="1" x14ac:dyDescent="0.2">
      <c r="A22" s="10">
        <v>111</v>
      </c>
      <c r="B22" s="11">
        <v>312001</v>
      </c>
      <c r="C22" s="17" t="s">
        <v>30</v>
      </c>
      <c r="D22" s="14">
        <v>507</v>
      </c>
      <c r="E22" s="14">
        <v>233</v>
      </c>
      <c r="F22" s="14">
        <v>400</v>
      </c>
      <c r="G22" s="15">
        <v>1000</v>
      </c>
      <c r="H22" s="14">
        <v>800</v>
      </c>
      <c r="I22" s="14">
        <v>900</v>
      </c>
      <c r="J22" s="14">
        <v>900</v>
      </c>
    </row>
    <row r="23" spans="1:10" ht="16.350000000000001" customHeight="1" x14ac:dyDescent="0.2">
      <c r="A23" s="10">
        <v>111</v>
      </c>
      <c r="B23" s="11">
        <v>312001</v>
      </c>
      <c r="C23" s="17" t="s">
        <v>31</v>
      </c>
      <c r="D23" s="14">
        <v>0</v>
      </c>
      <c r="E23" s="14">
        <v>42</v>
      </c>
      <c r="F23" s="14"/>
      <c r="G23" s="15">
        <v>44</v>
      </c>
      <c r="H23" s="14">
        <v>0</v>
      </c>
      <c r="I23" s="14">
        <v>0</v>
      </c>
      <c r="J23" s="14">
        <v>0</v>
      </c>
    </row>
    <row r="24" spans="1:10" ht="21.6" customHeight="1" x14ac:dyDescent="0.2">
      <c r="A24" s="23" t="s">
        <v>32</v>
      </c>
      <c r="B24" s="11">
        <v>312001</v>
      </c>
      <c r="C24" s="17" t="s">
        <v>33</v>
      </c>
      <c r="D24" s="14">
        <v>7261</v>
      </c>
      <c r="E24" s="14">
        <v>12377</v>
      </c>
      <c r="F24" s="14">
        <v>0</v>
      </c>
      <c r="G24" s="24">
        <v>0</v>
      </c>
      <c r="H24" s="14">
        <v>0</v>
      </c>
      <c r="I24" s="14">
        <v>0</v>
      </c>
      <c r="J24" s="14">
        <v>0</v>
      </c>
    </row>
    <row r="25" spans="1:10" ht="21.6" customHeight="1" x14ac:dyDescent="0.2">
      <c r="A25" s="10">
        <v>111</v>
      </c>
      <c r="B25" s="11">
        <v>312001</v>
      </c>
      <c r="C25" s="17" t="s">
        <v>34</v>
      </c>
      <c r="D25" s="14">
        <v>0</v>
      </c>
      <c r="E25" s="14">
        <v>0</v>
      </c>
      <c r="F25" s="14">
        <v>0</v>
      </c>
      <c r="G25" s="24">
        <v>0</v>
      </c>
      <c r="H25" s="14">
        <v>0</v>
      </c>
      <c r="I25" s="14">
        <v>0</v>
      </c>
      <c r="J25" s="14">
        <v>0</v>
      </c>
    </row>
    <row r="26" spans="1:10" ht="21.6" customHeight="1" x14ac:dyDescent="0.2">
      <c r="A26" s="10">
        <v>111</v>
      </c>
      <c r="B26" s="11">
        <v>312001</v>
      </c>
      <c r="C26" s="17" t="s">
        <v>35</v>
      </c>
      <c r="D26" s="14">
        <v>1739</v>
      </c>
      <c r="E26" s="14">
        <v>2163</v>
      </c>
      <c r="F26" s="14">
        <v>0</v>
      </c>
      <c r="G26" s="24">
        <v>2500</v>
      </c>
      <c r="H26" s="14">
        <v>0</v>
      </c>
      <c r="I26" s="14">
        <v>0</v>
      </c>
      <c r="J26" s="14">
        <v>0</v>
      </c>
    </row>
    <row r="27" spans="1:10" ht="21.6" customHeight="1" x14ac:dyDescent="0.2">
      <c r="A27" s="10">
        <v>111</v>
      </c>
      <c r="B27" s="11">
        <v>312001</v>
      </c>
      <c r="C27" s="17" t="s">
        <v>36</v>
      </c>
      <c r="D27" s="14">
        <v>0</v>
      </c>
      <c r="E27" s="14">
        <v>0</v>
      </c>
      <c r="F27" s="14">
        <v>10000</v>
      </c>
      <c r="G27" s="24">
        <v>0</v>
      </c>
      <c r="H27" s="14">
        <v>10000</v>
      </c>
      <c r="I27" s="14">
        <v>0</v>
      </c>
      <c r="J27" s="14">
        <v>0</v>
      </c>
    </row>
    <row r="28" spans="1:10" ht="21.6" customHeight="1" x14ac:dyDescent="0.2">
      <c r="A28" s="10">
        <v>111</v>
      </c>
      <c r="B28" s="11">
        <v>312001</v>
      </c>
      <c r="C28" s="17" t="s">
        <v>37</v>
      </c>
      <c r="D28" s="14">
        <v>0</v>
      </c>
      <c r="E28" s="14">
        <v>0</v>
      </c>
      <c r="F28" s="14">
        <v>0</v>
      </c>
      <c r="G28" s="24">
        <v>0</v>
      </c>
      <c r="H28" s="14">
        <v>20000</v>
      </c>
      <c r="I28" s="14">
        <v>0</v>
      </c>
      <c r="J28" s="14">
        <v>0</v>
      </c>
    </row>
    <row r="29" spans="1:10" ht="21.6" customHeight="1" x14ac:dyDescent="0.2">
      <c r="A29" s="10">
        <v>111</v>
      </c>
      <c r="B29" s="11">
        <v>312001</v>
      </c>
      <c r="C29" s="17" t="s">
        <v>38</v>
      </c>
      <c r="D29" s="14">
        <v>0</v>
      </c>
      <c r="E29" s="14">
        <v>0</v>
      </c>
      <c r="F29" s="14">
        <v>42000</v>
      </c>
      <c r="G29" s="24">
        <v>0</v>
      </c>
      <c r="H29" s="14">
        <v>0</v>
      </c>
      <c r="I29" s="14">
        <v>0</v>
      </c>
      <c r="J29" s="14">
        <v>0</v>
      </c>
    </row>
    <row r="30" spans="1:10" ht="21.6" customHeight="1" x14ac:dyDescent="0.2">
      <c r="A30" s="10">
        <v>111</v>
      </c>
      <c r="B30" s="11">
        <v>312001</v>
      </c>
      <c r="C30" s="17" t="s">
        <v>39</v>
      </c>
      <c r="D30" s="14">
        <v>13500</v>
      </c>
      <c r="E30" s="14">
        <v>0</v>
      </c>
      <c r="F30" s="14">
        <v>0</v>
      </c>
      <c r="G30" s="24">
        <v>0</v>
      </c>
      <c r="H30" s="14">
        <v>0</v>
      </c>
      <c r="I30" s="14">
        <v>0</v>
      </c>
      <c r="J30" s="14">
        <v>0</v>
      </c>
    </row>
    <row r="31" spans="1:10" ht="21.6" customHeight="1" x14ac:dyDescent="0.2">
      <c r="A31" s="10">
        <v>111</v>
      </c>
      <c r="B31" s="11">
        <v>312001</v>
      </c>
      <c r="C31" s="25" t="s">
        <v>40</v>
      </c>
      <c r="D31" s="14">
        <v>0</v>
      </c>
      <c r="E31" s="14">
        <v>0</v>
      </c>
      <c r="F31" s="14">
        <v>13000</v>
      </c>
      <c r="G31" s="26">
        <v>0</v>
      </c>
      <c r="H31" s="14">
        <v>0</v>
      </c>
      <c r="I31" s="14">
        <v>0</v>
      </c>
      <c r="J31" s="14">
        <v>0</v>
      </c>
    </row>
    <row r="32" spans="1:10" ht="21.6" customHeight="1" x14ac:dyDescent="0.2">
      <c r="A32" s="10">
        <v>111</v>
      </c>
      <c r="B32" s="11">
        <v>312001</v>
      </c>
      <c r="C32" s="25" t="s">
        <v>41</v>
      </c>
      <c r="D32" s="14">
        <v>0</v>
      </c>
      <c r="E32" s="14">
        <v>26600</v>
      </c>
      <c r="F32" s="14">
        <v>0</v>
      </c>
      <c r="G32" s="26">
        <v>0</v>
      </c>
      <c r="H32" s="14">
        <v>0</v>
      </c>
      <c r="I32" s="14">
        <v>0</v>
      </c>
      <c r="J32" s="14">
        <v>0</v>
      </c>
    </row>
    <row r="33" spans="1:10" ht="21.6" customHeight="1" x14ac:dyDescent="0.2">
      <c r="A33" s="10">
        <v>111</v>
      </c>
      <c r="B33" s="11">
        <v>312001</v>
      </c>
      <c r="C33" s="25" t="s">
        <v>42</v>
      </c>
      <c r="D33" s="14">
        <v>0</v>
      </c>
      <c r="E33" s="14">
        <v>0</v>
      </c>
      <c r="F33" s="14">
        <v>0</v>
      </c>
      <c r="G33" s="26">
        <v>0</v>
      </c>
      <c r="H33" s="14">
        <v>0</v>
      </c>
      <c r="I33" s="14">
        <v>0</v>
      </c>
      <c r="J33" s="14">
        <v>0</v>
      </c>
    </row>
    <row r="34" spans="1:10" ht="21.6" customHeight="1" x14ac:dyDescent="0.2">
      <c r="A34" s="10">
        <v>111</v>
      </c>
      <c r="B34" s="11">
        <v>312001</v>
      </c>
      <c r="C34" s="25" t="s">
        <v>43</v>
      </c>
      <c r="D34" s="14">
        <v>3500</v>
      </c>
      <c r="E34" s="14">
        <v>0</v>
      </c>
      <c r="F34" s="14">
        <v>0</v>
      </c>
      <c r="G34" s="26">
        <v>0</v>
      </c>
      <c r="H34" s="14">
        <v>0</v>
      </c>
      <c r="I34" s="14">
        <v>0</v>
      </c>
      <c r="J34" s="14">
        <v>0</v>
      </c>
    </row>
    <row r="35" spans="1:10" ht="21.6" customHeight="1" x14ac:dyDescent="0.2">
      <c r="A35" s="10">
        <v>111</v>
      </c>
      <c r="B35" s="11">
        <v>312001</v>
      </c>
      <c r="C35" s="25" t="s">
        <v>44</v>
      </c>
      <c r="D35" s="14">
        <v>530</v>
      </c>
      <c r="E35" s="14">
        <v>0</v>
      </c>
      <c r="F35" s="14">
        <v>0</v>
      </c>
      <c r="G35" s="26">
        <v>0</v>
      </c>
      <c r="H35" s="14">
        <v>0</v>
      </c>
      <c r="I35" s="14">
        <v>0</v>
      </c>
      <c r="J35" s="14">
        <v>0</v>
      </c>
    </row>
    <row r="36" spans="1:10" ht="21.6" customHeight="1" x14ac:dyDescent="0.2">
      <c r="A36" s="10">
        <v>111</v>
      </c>
      <c r="B36" s="11">
        <v>312001</v>
      </c>
      <c r="C36" s="25" t="s">
        <v>45</v>
      </c>
      <c r="D36" s="14">
        <v>0</v>
      </c>
      <c r="E36" s="14">
        <v>854</v>
      </c>
      <c r="F36" s="14"/>
      <c r="G36" s="26">
        <v>12635</v>
      </c>
      <c r="H36" s="14">
        <v>100</v>
      </c>
      <c r="I36" s="14">
        <v>0</v>
      </c>
      <c r="J36" s="14">
        <v>0</v>
      </c>
    </row>
    <row r="37" spans="1:10" ht="21.6" customHeight="1" x14ac:dyDescent="0.2">
      <c r="A37" s="10">
        <v>71</v>
      </c>
      <c r="B37" s="11">
        <v>311</v>
      </c>
      <c r="C37" s="25" t="s">
        <v>46</v>
      </c>
      <c r="D37" s="14">
        <v>0</v>
      </c>
      <c r="E37" s="14">
        <v>0</v>
      </c>
      <c r="F37" s="14">
        <v>0</v>
      </c>
      <c r="G37" s="26">
        <v>1000</v>
      </c>
      <c r="H37" s="14">
        <v>0</v>
      </c>
      <c r="I37" s="14">
        <v>0</v>
      </c>
      <c r="J37" s="14">
        <v>0</v>
      </c>
    </row>
    <row r="38" spans="1:10" ht="21.6" customHeight="1" x14ac:dyDescent="0.2">
      <c r="A38" s="10">
        <v>111</v>
      </c>
      <c r="B38" s="11">
        <v>312001</v>
      </c>
      <c r="C38" s="25" t="s">
        <v>47</v>
      </c>
      <c r="D38" s="14">
        <v>0</v>
      </c>
      <c r="E38" s="14">
        <v>7410</v>
      </c>
      <c r="F38" s="14">
        <v>0</v>
      </c>
      <c r="G38" s="26">
        <v>0</v>
      </c>
      <c r="H38" s="14">
        <v>0</v>
      </c>
      <c r="I38" s="14">
        <v>0</v>
      </c>
      <c r="J38" s="14">
        <v>0</v>
      </c>
    </row>
    <row r="39" spans="1:10" ht="21.6" customHeight="1" x14ac:dyDescent="0.25">
      <c r="A39" s="18"/>
      <c r="B39" s="19">
        <v>310</v>
      </c>
      <c r="C39" s="27" t="s">
        <v>48</v>
      </c>
      <c r="D39" s="28">
        <f>SUM(D21:D38)</f>
        <v>27205</v>
      </c>
      <c r="E39" s="21">
        <v>49845</v>
      </c>
      <c r="F39" s="21">
        <f>SUM(F21:F38)</f>
        <v>65540</v>
      </c>
      <c r="G39" s="22">
        <v>17352</v>
      </c>
      <c r="H39" s="21">
        <f>SUM(H21:H38)</f>
        <v>31080</v>
      </c>
      <c r="I39" s="21">
        <f>SUM(I21:I38)</f>
        <v>1080</v>
      </c>
      <c r="J39" s="21">
        <f>SUM(J21:J38)</f>
        <v>1080</v>
      </c>
    </row>
    <row r="40" spans="1:10" ht="21.6" customHeight="1" x14ac:dyDescent="0.25">
      <c r="A40" s="18"/>
      <c r="B40" s="19"/>
      <c r="C40" s="27"/>
      <c r="D40" s="19"/>
      <c r="E40" s="21"/>
      <c r="F40" s="21"/>
      <c r="G40" s="22"/>
      <c r="H40" s="21"/>
      <c r="I40" s="21"/>
      <c r="J40" s="21"/>
    </row>
    <row r="41" spans="1:10" ht="21.6" customHeight="1" x14ac:dyDescent="0.2">
      <c r="A41" s="23" t="s">
        <v>49</v>
      </c>
      <c r="B41" s="11">
        <v>322002</v>
      </c>
      <c r="C41" s="17" t="s">
        <v>50</v>
      </c>
      <c r="D41" s="13">
        <v>0</v>
      </c>
      <c r="E41" s="14">
        <v>0</v>
      </c>
      <c r="F41" s="14">
        <v>0</v>
      </c>
      <c r="G41" s="29">
        <v>0</v>
      </c>
      <c r="H41" s="14">
        <v>0</v>
      </c>
      <c r="I41" s="14">
        <v>0</v>
      </c>
      <c r="J41" s="14">
        <v>0</v>
      </c>
    </row>
    <row r="42" spans="1:10" ht="21.6" customHeight="1" x14ac:dyDescent="0.2">
      <c r="A42" s="23" t="s">
        <v>49</v>
      </c>
      <c r="B42" s="11">
        <v>322002</v>
      </c>
      <c r="C42" s="17" t="s">
        <v>51</v>
      </c>
      <c r="D42" s="13">
        <v>0</v>
      </c>
      <c r="E42" s="14">
        <v>0</v>
      </c>
      <c r="F42" s="14">
        <v>98000</v>
      </c>
      <c r="G42" s="29">
        <v>0</v>
      </c>
      <c r="H42" s="14">
        <v>64000</v>
      </c>
      <c r="I42" s="14">
        <v>0</v>
      </c>
      <c r="J42" s="14">
        <v>0</v>
      </c>
    </row>
    <row r="43" spans="1:10" ht="21.6" customHeight="1" x14ac:dyDescent="0.2">
      <c r="A43" s="23" t="s">
        <v>52</v>
      </c>
      <c r="B43" s="11">
        <v>322001</v>
      </c>
      <c r="C43" s="17" t="s">
        <v>53</v>
      </c>
      <c r="D43" s="13">
        <v>0</v>
      </c>
      <c r="E43" s="14">
        <v>0</v>
      </c>
      <c r="F43" s="14">
        <v>0</v>
      </c>
      <c r="G43" s="29">
        <v>0</v>
      </c>
      <c r="H43" s="14">
        <v>0</v>
      </c>
      <c r="I43" s="14">
        <v>0</v>
      </c>
      <c r="J43" s="14">
        <v>0</v>
      </c>
    </row>
    <row r="44" spans="1:10" ht="21.6" customHeight="1" x14ac:dyDescent="0.2">
      <c r="A44" s="23">
        <v>46</v>
      </c>
      <c r="B44" s="11">
        <v>311</v>
      </c>
      <c r="C44" s="17" t="s">
        <v>54</v>
      </c>
      <c r="D44" s="14">
        <v>1500</v>
      </c>
      <c r="E44" s="14">
        <v>0</v>
      </c>
      <c r="F44" s="14">
        <v>0</v>
      </c>
      <c r="G44" s="29">
        <v>0</v>
      </c>
      <c r="H44" s="14">
        <v>0</v>
      </c>
      <c r="I44" s="14">
        <v>0</v>
      </c>
      <c r="J44" s="14">
        <v>0</v>
      </c>
    </row>
    <row r="45" spans="1:10" ht="21.6" customHeight="1" x14ac:dyDescent="0.2">
      <c r="A45" s="23">
        <v>111</v>
      </c>
      <c r="B45" s="11">
        <v>322002</v>
      </c>
      <c r="C45" s="17" t="s">
        <v>55</v>
      </c>
      <c r="D45" s="14">
        <v>0</v>
      </c>
      <c r="E45" s="14">
        <v>0</v>
      </c>
      <c r="F45" s="14">
        <v>0</v>
      </c>
      <c r="G45" s="15">
        <v>0</v>
      </c>
      <c r="H45" s="14">
        <v>0</v>
      </c>
      <c r="I45" s="14">
        <v>0</v>
      </c>
      <c r="J45" s="14">
        <v>0</v>
      </c>
    </row>
    <row r="46" spans="1:10" ht="21.6" customHeight="1" x14ac:dyDescent="0.2">
      <c r="A46" s="23">
        <v>111</v>
      </c>
      <c r="B46" s="11">
        <v>322001</v>
      </c>
      <c r="C46" s="17" t="s">
        <v>56</v>
      </c>
      <c r="D46" s="14">
        <v>0</v>
      </c>
      <c r="E46" s="14">
        <v>0</v>
      </c>
      <c r="F46" s="14">
        <v>0</v>
      </c>
      <c r="G46" s="15">
        <v>0</v>
      </c>
      <c r="H46" s="14">
        <v>0</v>
      </c>
      <c r="I46" s="14">
        <v>0</v>
      </c>
      <c r="J46" s="14">
        <v>0</v>
      </c>
    </row>
    <row r="47" spans="1:10" ht="20.85" customHeight="1" x14ac:dyDescent="0.2">
      <c r="A47" s="10">
        <v>111</v>
      </c>
      <c r="B47" s="11">
        <v>322001</v>
      </c>
      <c r="C47" s="17" t="s">
        <v>57</v>
      </c>
      <c r="D47" s="14">
        <v>20000</v>
      </c>
      <c r="E47" s="14">
        <v>0</v>
      </c>
      <c r="F47" s="14">
        <v>0</v>
      </c>
      <c r="G47" s="15">
        <v>0</v>
      </c>
      <c r="H47" s="14">
        <v>0</v>
      </c>
      <c r="I47" s="14">
        <v>0</v>
      </c>
      <c r="J47" s="14">
        <v>0</v>
      </c>
    </row>
    <row r="48" spans="1:10" ht="20.85" customHeight="1" x14ac:dyDescent="0.25">
      <c r="A48" s="19"/>
      <c r="B48" s="19">
        <v>320</v>
      </c>
      <c r="C48" s="20" t="s">
        <v>58</v>
      </c>
      <c r="D48" s="21">
        <f>SUM(D41:D47)</f>
        <v>21500</v>
      </c>
      <c r="E48" s="21">
        <v>0</v>
      </c>
      <c r="F48" s="21">
        <f>SUM(F41:F47)</f>
        <v>98000</v>
      </c>
      <c r="G48" s="22">
        <f>SUM(G44:G47)</f>
        <v>0</v>
      </c>
      <c r="H48" s="21">
        <f>SUM(H41:H47)</f>
        <v>64000</v>
      </c>
      <c r="I48" s="21">
        <f>SUM(I41:I47)</f>
        <v>0</v>
      </c>
      <c r="J48" s="21">
        <f>SUM(J41:J47)</f>
        <v>0</v>
      </c>
    </row>
    <row r="49" spans="1:10" ht="27.6" customHeight="1" thickBot="1" x14ac:dyDescent="0.3">
      <c r="A49" s="30"/>
      <c r="B49" s="31" t="s">
        <v>59</v>
      </c>
      <c r="C49" s="32" t="s">
        <v>7</v>
      </c>
      <c r="D49" s="33">
        <v>207991</v>
      </c>
      <c r="E49" s="34">
        <f t="shared" ref="E49:J49" si="2">E10+E20+E39</f>
        <v>229055</v>
      </c>
      <c r="F49" s="34">
        <f t="shared" si="2"/>
        <v>228260</v>
      </c>
      <c r="G49" s="108">
        <f t="shared" si="2"/>
        <v>192589</v>
      </c>
      <c r="H49" s="34">
        <f t="shared" si="2"/>
        <v>227057</v>
      </c>
      <c r="I49" s="36">
        <f t="shared" si="2"/>
        <v>199280</v>
      </c>
      <c r="J49" s="36">
        <f t="shared" si="2"/>
        <v>200730</v>
      </c>
    </row>
    <row r="50" spans="1:10" ht="16.5" thickTop="1" x14ac:dyDescent="0.25">
      <c r="A50" s="10"/>
      <c r="B50" s="10"/>
      <c r="C50" s="37"/>
      <c r="D50" s="14"/>
      <c r="E50" s="38"/>
      <c r="F50" s="38"/>
      <c r="G50" s="29"/>
      <c r="H50" s="38"/>
      <c r="I50" s="39"/>
      <c r="J50" s="39"/>
    </row>
    <row r="51" spans="1:10" ht="18" x14ac:dyDescent="0.25">
      <c r="A51" s="18"/>
      <c r="B51" s="19">
        <v>320</v>
      </c>
      <c r="C51" s="20" t="s">
        <v>60</v>
      </c>
      <c r="D51" s="40">
        <v>21500</v>
      </c>
      <c r="E51" s="21">
        <f t="shared" ref="E51:J51" si="3">E48</f>
        <v>0</v>
      </c>
      <c r="F51" s="21">
        <f t="shared" si="3"/>
        <v>98000</v>
      </c>
      <c r="G51" s="35">
        <f t="shared" si="3"/>
        <v>0</v>
      </c>
      <c r="H51" s="21">
        <f t="shared" si="3"/>
        <v>64000</v>
      </c>
      <c r="I51" s="21">
        <f t="shared" si="3"/>
        <v>0</v>
      </c>
      <c r="J51" s="21">
        <f t="shared" si="3"/>
        <v>0</v>
      </c>
    </row>
    <row r="52" spans="1:10" ht="18" x14ac:dyDescent="0.25">
      <c r="A52" s="18"/>
      <c r="B52" s="19"/>
      <c r="C52" s="41"/>
      <c r="D52" s="40"/>
      <c r="E52" s="42"/>
      <c r="F52" s="42"/>
      <c r="G52" s="43"/>
      <c r="H52" s="42"/>
      <c r="I52" s="42"/>
      <c r="J52" s="42"/>
    </row>
    <row r="53" spans="1:10" ht="18" x14ac:dyDescent="0.25">
      <c r="A53" s="44"/>
      <c r="B53" s="44"/>
      <c r="C53" s="45" t="s">
        <v>61</v>
      </c>
      <c r="D53" s="21">
        <v>229491</v>
      </c>
      <c r="E53" s="46">
        <f>E49+E51</f>
        <v>229055</v>
      </c>
      <c r="F53" s="46">
        <f>F49+F51</f>
        <v>326260</v>
      </c>
      <c r="G53" s="47">
        <v>192589</v>
      </c>
      <c r="H53" s="46">
        <f>H49+H51</f>
        <v>291057</v>
      </c>
      <c r="I53" s="46">
        <f>I49+I51</f>
        <v>199280</v>
      </c>
      <c r="J53" s="46">
        <f>J49+J51</f>
        <v>200730</v>
      </c>
    </row>
    <row r="54" spans="1:10" ht="18" x14ac:dyDescent="0.25">
      <c r="A54" s="10"/>
      <c r="B54" s="10"/>
      <c r="C54" s="48"/>
      <c r="D54" s="49"/>
      <c r="E54" s="50"/>
      <c r="F54" s="50"/>
      <c r="G54" s="29"/>
      <c r="H54" s="50"/>
      <c r="I54" s="50"/>
      <c r="J54" s="16"/>
    </row>
    <row r="55" spans="1:10" ht="18" x14ac:dyDescent="0.25">
      <c r="A55" s="10"/>
      <c r="B55" s="10"/>
      <c r="C55" s="51" t="s">
        <v>62</v>
      </c>
      <c r="D55" s="10"/>
      <c r="E55" s="52"/>
      <c r="F55" s="52"/>
      <c r="G55" s="29"/>
      <c r="H55" s="52"/>
      <c r="I55" s="52"/>
      <c r="J55" s="14"/>
    </row>
    <row r="56" spans="1:10" ht="19.350000000000001" customHeight="1" x14ac:dyDescent="0.2">
      <c r="A56" s="10">
        <v>46</v>
      </c>
      <c r="B56" s="11">
        <v>454001</v>
      </c>
      <c r="C56" s="25" t="s">
        <v>63</v>
      </c>
      <c r="D56" s="13">
        <v>35000</v>
      </c>
      <c r="E56" s="14">
        <v>0</v>
      </c>
      <c r="F56" s="14">
        <v>80443</v>
      </c>
      <c r="G56" s="15">
        <v>110793</v>
      </c>
      <c r="H56" s="14">
        <v>110793</v>
      </c>
      <c r="I56" s="14">
        <v>10000</v>
      </c>
      <c r="J56" s="14">
        <v>10000</v>
      </c>
    </row>
    <row r="57" spans="1:10" ht="19.350000000000001" customHeight="1" x14ac:dyDescent="0.2">
      <c r="A57" s="10"/>
      <c r="B57" s="11"/>
      <c r="C57" s="25" t="s">
        <v>64</v>
      </c>
      <c r="D57" s="13">
        <v>0</v>
      </c>
      <c r="E57" s="14">
        <v>0</v>
      </c>
      <c r="F57" s="14">
        <v>0</v>
      </c>
      <c r="G57" s="15">
        <v>0</v>
      </c>
      <c r="H57" s="14">
        <v>0</v>
      </c>
      <c r="I57" s="14">
        <v>0</v>
      </c>
      <c r="J57" s="14">
        <v>0</v>
      </c>
    </row>
    <row r="58" spans="1:10" ht="19.350000000000001" customHeight="1" x14ac:dyDescent="0.2">
      <c r="A58" s="10">
        <v>52</v>
      </c>
      <c r="B58" s="11">
        <v>513002</v>
      </c>
      <c r="C58" s="25" t="s">
        <v>65</v>
      </c>
      <c r="D58" s="13">
        <v>0</v>
      </c>
      <c r="E58" s="14">
        <v>0</v>
      </c>
      <c r="F58" s="14">
        <v>0</v>
      </c>
      <c r="G58" s="15">
        <v>0</v>
      </c>
      <c r="H58" s="14">
        <v>0</v>
      </c>
      <c r="I58" s="14">
        <v>0</v>
      </c>
      <c r="J58" s="14">
        <v>0</v>
      </c>
    </row>
    <row r="59" spans="1:10" ht="19.350000000000001" customHeight="1" x14ac:dyDescent="0.2">
      <c r="A59" s="10"/>
      <c r="B59" s="11"/>
      <c r="C59" s="25" t="s">
        <v>66</v>
      </c>
      <c r="D59" s="13">
        <v>0</v>
      </c>
      <c r="E59" s="14">
        <v>0</v>
      </c>
      <c r="F59" s="14">
        <v>0</v>
      </c>
      <c r="G59" s="15">
        <v>0</v>
      </c>
      <c r="H59" s="14">
        <v>0</v>
      </c>
      <c r="I59" s="14">
        <v>0</v>
      </c>
      <c r="J59" s="53">
        <v>0</v>
      </c>
    </row>
    <row r="60" spans="1:10" ht="19.350000000000001" customHeight="1" x14ac:dyDescent="0.25">
      <c r="A60" s="44"/>
      <c r="B60" s="44"/>
      <c r="C60" s="54" t="s">
        <v>67</v>
      </c>
      <c r="D60" s="55">
        <v>35000</v>
      </c>
      <c r="E60" s="46">
        <v>0</v>
      </c>
      <c r="F60" s="46">
        <f>SUM(F56:F59)</f>
        <v>80443</v>
      </c>
      <c r="G60" s="56">
        <f>SUM(G56:G59)</f>
        <v>110793</v>
      </c>
      <c r="H60" s="46">
        <f>SUM(H56:H59)</f>
        <v>110793</v>
      </c>
      <c r="I60" s="46">
        <f>SUM(I56:I59)</f>
        <v>10000</v>
      </c>
      <c r="J60" s="46">
        <f>SUM(J56:J59)</f>
        <v>10000</v>
      </c>
    </row>
    <row r="61" spans="1:10" ht="19.350000000000001" customHeight="1" x14ac:dyDescent="0.25">
      <c r="A61" s="10"/>
      <c r="B61" s="10"/>
      <c r="C61" s="57"/>
      <c r="E61" s="58"/>
      <c r="F61" s="58"/>
      <c r="G61" s="29"/>
      <c r="H61" s="58"/>
      <c r="I61" s="58"/>
      <c r="J61" s="59"/>
    </row>
    <row r="62" spans="1:10" ht="19.350000000000001" customHeight="1" x14ac:dyDescent="0.2">
      <c r="A62" s="10"/>
      <c r="B62" s="10"/>
      <c r="C62" s="25"/>
      <c r="D62" s="29"/>
      <c r="E62" s="14"/>
      <c r="F62" s="14"/>
      <c r="G62" s="29"/>
      <c r="H62" s="14"/>
      <c r="I62" s="14"/>
      <c r="J62" s="59"/>
    </row>
    <row r="63" spans="1:10" ht="19.350000000000001" customHeight="1" x14ac:dyDescent="0.2">
      <c r="A63" s="113" t="s">
        <v>1</v>
      </c>
      <c r="B63" s="5" t="s">
        <v>68</v>
      </c>
      <c r="C63" s="116" t="s">
        <v>3</v>
      </c>
      <c r="D63" s="4" t="s">
        <v>4</v>
      </c>
      <c r="E63" s="5" t="s">
        <v>4</v>
      </c>
      <c r="F63" s="5" t="s">
        <v>5</v>
      </c>
      <c r="G63" s="4" t="s">
        <v>6</v>
      </c>
      <c r="H63" s="117" t="s">
        <v>69</v>
      </c>
      <c r="I63" s="117"/>
      <c r="J63" s="117"/>
    </row>
    <row r="64" spans="1:10" ht="19.350000000000001" customHeight="1" x14ac:dyDescent="0.25">
      <c r="A64" s="113"/>
      <c r="B64" s="3" t="s">
        <v>70</v>
      </c>
      <c r="C64" s="116"/>
      <c r="D64" s="60" t="s">
        <v>9</v>
      </c>
      <c r="E64" s="8" t="s">
        <v>10</v>
      </c>
      <c r="F64" s="8">
        <v>2021</v>
      </c>
      <c r="G64" s="22" t="s">
        <v>11</v>
      </c>
      <c r="H64" s="8">
        <v>2022</v>
      </c>
      <c r="I64" s="8">
        <v>2023</v>
      </c>
      <c r="J64" s="61">
        <v>2024</v>
      </c>
    </row>
    <row r="65" spans="1:12" ht="15" x14ac:dyDescent="0.2">
      <c r="A65" s="10">
        <v>41</v>
      </c>
      <c r="B65" s="11" t="s">
        <v>71</v>
      </c>
      <c r="C65" s="62" t="s">
        <v>72</v>
      </c>
      <c r="D65" s="63">
        <v>31711</v>
      </c>
      <c r="E65" s="63">
        <v>34205</v>
      </c>
      <c r="F65" s="63">
        <v>35000</v>
      </c>
      <c r="G65" s="15">
        <v>34000</v>
      </c>
      <c r="H65" s="63">
        <v>38000</v>
      </c>
      <c r="I65" s="63">
        <v>39000</v>
      </c>
      <c r="J65" s="16">
        <v>40000</v>
      </c>
    </row>
    <row r="66" spans="1:12" ht="15" x14ac:dyDescent="0.2">
      <c r="A66" s="10">
        <v>41</v>
      </c>
      <c r="B66" s="10" t="s">
        <v>73</v>
      </c>
      <c r="C66" s="14" t="s">
        <v>74</v>
      </c>
      <c r="D66" s="14">
        <v>500</v>
      </c>
      <c r="E66" s="14">
        <v>3200</v>
      </c>
      <c r="F66" s="14">
        <v>400</v>
      </c>
      <c r="G66" s="15">
        <v>400</v>
      </c>
      <c r="H66" s="14">
        <v>400</v>
      </c>
      <c r="I66" s="14">
        <v>400</v>
      </c>
      <c r="J66" s="14">
        <v>400</v>
      </c>
    </row>
    <row r="67" spans="1:12" ht="15" x14ac:dyDescent="0.2">
      <c r="A67" s="10">
        <v>41</v>
      </c>
      <c r="B67" s="10" t="s">
        <v>246</v>
      </c>
      <c r="C67" s="14" t="s">
        <v>247</v>
      </c>
      <c r="D67" s="14">
        <v>0</v>
      </c>
      <c r="E67" s="14">
        <v>0</v>
      </c>
      <c r="F67" s="14">
        <v>0</v>
      </c>
      <c r="G67" s="15">
        <v>0</v>
      </c>
      <c r="H67" s="14">
        <v>15000</v>
      </c>
      <c r="I67" s="14">
        <v>0</v>
      </c>
      <c r="J67" s="14">
        <v>0</v>
      </c>
    </row>
    <row r="68" spans="1:12" ht="15" x14ac:dyDescent="0.2">
      <c r="A68" s="10">
        <v>41</v>
      </c>
      <c r="B68" s="10" t="s">
        <v>75</v>
      </c>
      <c r="C68" s="14" t="s">
        <v>76</v>
      </c>
      <c r="D68" s="14">
        <v>2344</v>
      </c>
      <c r="E68" s="14">
        <v>2711</v>
      </c>
      <c r="F68" s="14">
        <v>2200</v>
      </c>
      <c r="G68" s="15">
        <v>2100</v>
      </c>
      <c r="H68" s="14">
        <v>2800</v>
      </c>
      <c r="I68" s="14">
        <v>3000</v>
      </c>
      <c r="J68" s="14">
        <v>3100</v>
      </c>
    </row>
    <row r="69" spans="1:12" ht="15" x14ac:dyDescent="0.2">
      <c r="A69" s="10">
        <v>41</v>
      </c>
      <c r="B69" s="10" t="s">
        <v>77</v>
      </c>
      <c r="C69" s="14" t="s">
        <v>78</v>
      </c>
      <c r="D69" s="14">
        <v>1586</v>
      </c>
      <c r="E69" s="14">
        <v>1523</v>
      </c>
      <c r="F69" s="14">
        <v>1300</v>
      </c>
      <c r="G69" s="15">
        <v>1200</v>
      </c>
      <c r="H69" s="14">
        <v>1400</v>
      </c>
      <c r="I69" s="14">
        <v>1500</v>
      </c>
      <c r="J69" s="14">
        <v>1600</v>
      </c>
    </row>
    <row r="70" spans="1:12" ht="15" x14ac:dyDescent="0.2">
      <c r="A70" s="10">
        <v>41</v>
      </c>
      <c r="B70" s="10" t="s">
        <v>79</v>
      </c>
      <c r="C70" s="14" t="s">
        <v>80</v>
      </c>
      <c r="D70" s="14">
        <v>473</v>
      </c>
      <c r="E70" s="14">
        <v>500</v>
      </c>
      <c r="F70" s="14">
        <v>450</v>
      </c>
      <c r="G70" s="15">
        <v>450</v>
      </c>
      <c r="H70" s="14">
        <v>600</v>
      </c>
      <c r="I70" s="14">
        <v>700</v>
      </c>
      <c r="J70" s="14">
        <v>800</v>
      </c>
    </row>
    <row r="71" spans="1:12" ht="15" x14ac:dyDescent="0.2">
      <c r="A71" s="10">
        <v>41</v>
      </c>
      <c r="B71" s="10" t="s">
        <v>81</v>
      </c>
      <c r="C71" s="14" t="s">
        <v>82</v>
      </c>
      <c r="D71" s="14">
        <v>5686</v>
      </c>
      <c r="E71" s="14">
        <v>5527</v>
      </c>
      <c r="F71" s="14">
        <v>4800</v>
      </c>
      <c r="G71" s="15">
        <v>4800</v>
      </c>
      <c r="H71" s="14">
        <v>5300</v>
      </c>
      <c r="I71" s="14">
        <v>5500</v>
      </c>
      <c r="J71" s="14">
        <v>5800</v>
      </c>
      <c r="L71" s="10"/>
    </row>
    <row r="72" spans="1:12" ht="15" x14ac:dyDescent="0.2">
      <c r="A72" s="10">
        <v>41</v>
      </c>
      <c r="B72" s="10" t="s">
        <v>83</v>
      </c>
      <c r="C72" s="14" t="s">
        <v>84</v>
      </c>
      <c r="D72" s="14">
        <v>315</v>
      </c>
      <c r="E72" s="14">
        <v>319</v>
      </c>
      <c r="F72" s="14">
        <v>300</v>
      </c>
      <c r="G72" s="15">
        <v>300</v>
      </c>
      <c r="H72" s="14">
        <v>350</v>
      </c>
      <c r="I72" s="14">
        <v>400</v>
      </c>
      <c r="J72" s="14">
        <v>450</v>
      </c>
    </row>
    <row r="73" spans="1:12" ht="15" x14ac:dyDescent="0.2">
      <c r="A73" s="10">
        <v>41</v>
      </c>
      <c r="B73" s="10" t="s">
        <v>85</v>
      </c>
      <c r="C73" s="14" t="s">
        <v>86</v>
      </c>
      <c r="D73" s="14">
        <v>582</v>
      </c>
      <c r="E73" s="14">
        <v>533</v>
      </c>
      <c r="F73" s="14">
        <v>500</v>
      </c>
      <c r="G73" s="15">
        <v>500</v>
      </c>
      <c r="H73" s="14">
        <v>560</v>
      </c>
      <c r="I73" s="14">
        <v>600</v>
      </c>
      <c r="J73" s="14">
        <v>650</v>
      </c>
    </row>
    <row r="74" spans="1:12" ht="15" x14ac:dyDescent="0.2">
      <c r="A74" s="10">
        <v>41</v>
      </c>
      <c r="B74" s="10" t="s">
        <v>87</v>
      </c>
      <c r="C74" s="14" t="s">
        <v>88</v>
      </c>
      <c r="D74" s="14">
        <v>139</v>
      </c>
      <c r="E74" s="14">
        <v>136</v>
      </c>
      <c r="F74" s="14">
        <v>310</v>
      </c>
      <c r="G74" s="15">
        <v>300</v>
      </c>
      <c r="H74" s="14">
        <v>310</v>
      </c>
      <c r="I74" s="14">
        <v>350</v>
      </c>
      <c r="J74" s="14">
        <v>400</v>
      </c>
    </row>
    <row r="75" spans="1:12" ht="15" x14ac:dyDescent="0.2">
      <c r="A75" s="10">
        <v>41</v>
      </c>
      <c r="B75" s="10" t="s">
        <v>89</v>
      </c>
      <c r="C75" s="14" t="s">
        <v>90</v>
      </c>
      <c r="D75" s="14">
        <v>1929</v>
      </c>
      <c r="E75" s="14">
        <v>1907</v>
      </c>
      <c r="F75" s="14">
        <v>1700</v>
      </c>
      <c r="G75" s="15">
        <v>1600</v>
      </c>
      <c r="H75" s="14">
        <v>1900</v>
      </c>
      <c r="I75" s="14">
        <v>2000</v>
      </c>
      <c r="J75" s="14">
        <v>2100</v>
      </c>
    </row>
    <row r="76" spans="1:12" ht="15" x14ac:dyDescent="0.2">
      <c r="A76" s="10">
        <v>41</v>
      </c>
      <c r="B76" s="10" t="s">
        <v>91</v>
      </c>
      <c r="C76" s="14" t="s">
        <v>92</v>
      </c>
      <c r="D76" s="14">
        <v>38</v>
      </c>
      <c r="E76" s="14">
        <v>131</v>
      </c>
      <c r="F76" s="14">
        <v>300</v>
      </c>
      <c r="G76" s="15">
        <v>100</v>
      </c>
      <c r="H76" s="14">
        <v>300</v>
      </c>
      <c r="I76" s="14">
        <v>350</v>
      </c>
      <c r="J76" s="14">
        <v>350</v>
      </c>
    </row>
    <row r="77" spans="1:12" ht="15" x14ac:dyDescent="0.2">
      <c r="A77" s="10">
        <v>41</v>
      </c>
      <c r="B77" s="10" t="s">
        <v>93</v>
      </c>
      <c r="C77" s="14" t="s">
        <v>94</v>
      </c>
      <c r="D77" s="14">
        <v>4962</v>
      </c>
      <c r="E77" s="14">
        <v>2601</v>
      </c>
      <c r="F77" s="14">
        <v>2500</v>
      </c>
      <c r="G77" s="15">
        <v>2500</v>
      </c>
      <c r="H77" s="14">
        <v>2500</v>
      </c>
      <c r="I77" s="14">
        <v>2500</v>
      </c>
      <c r="J77" s="14">
        <v>2500</v>
      </c>
    </row>
    <row r="78" spans="1:12" ht="15" x14ac:dyDescent="0.2">
      <c r="A78" s="10">
        <v>41</v>
      </c>
      <c r="B78" s="10" t="s">
        <v>93</v>
      </c>
      <c r="C78" s="14" t="s">
        <v>95</v>
      </c>
      <c r="D78" s="14">
        <v>0</v>
      </c>
      <c r="E78" s="14">
        <v>2500</v>
      </c>
      <c r="F78" s="14">
        <v>2700</v>
      </c>
      <c r="G78" s="15">
        <v>2500</v>
      </c>
      <c r="H78" s="14">
        <v>2700</v>
      </c>
      <c r="I78" s="14">
        <v>2700</v>
      </c>
      <c r="J78" s="14">
        <v>2700</v>
      </c>
    </row>
    <row r="79" spans="1:12" ht="15" x14ac:dyDescent="0.2">
      <c r="A79" s="10">
        <v>41</v>
      </c>
      <c r="B79" s="10" t="s">
        <v>96</v>
      </c>
      <c r="C79" s="14" t="s">
        <v>97</v>
      </c>
      <c r="D79" s="14">
        <v>365</v>
      </c>
      <c r="E79" s="14">
        <v>158</v>
      </c>
      <c r="F79" s="14">
        <v>500</v>
      </c>
      <c r="G79" s="15">
        <v>500</v>
      </c>
      <c r="H79" s="14">
        <v>700</v>
      </c>
      <c r="I79" s="14">
        <v>800</v>
      </c>
      <c r="J79" s="14">
        <v>800</v>
      </c>
    </row>
    <row r="80" spans="1:12" ht="15" x14ac:dyDescent="0.2">
      <c r="A80" s="10">
        <v>41</v>
      </c>
      <c r="B80" s="10" t="s">
        <v>98</v>
      </c>
      <c r="C80" s="14" t="s">
        <v>99</v>
      </c>
      <c r="D80" s="14">
        <v>772</v>
      </c>
      <c r="E80" s="14">
        <v>300</v>
      </c>
      <c r="F80" s="14">
        <v>300</v>
      </c>
      <c r="G80" s="15">
        <v>310</v>
      </c>
      <c r="H80" s="14">
        <v>400</v>
      </c>
      <c r="I80" s="14">
        <v>450</v>
      </c>
      <c r="J80" s="14">
        <v>500</v>
      </c>
    </row>
    <row r="81" spans="1:10" ht="15" x14ac:dyDescent="0.2">
      <c r="A81" s="10">
        <v>41</v>
      </c>
      <c r="B81" s="10" t="s">
        <v>100</v>
      </c>
      <c r="C81" s="14" t="s">
        <v>101</v>
      </c>
      <c r="D81" s="14">
        <v>0</v>
      </c>
      <c r="E81" s="14">
        <v>705</v>
      </c>
      <c r="F81" s="14">
        <v>1000</v>
      </c>
      <c r="G81" s="15">
        <v>600</v>
      </c>
      <c r="H81" s="14">
        <v>1000</v>
      </c>
      <c r="I81" s="14">
        <v>1000</v>
      </c>
      <c r="J81" s="14">
        <v>1000</v>
      </c>
    </row>
    <row r="82" spans="1:10" ht="15" x14ac:dyDescent="0.2">
      <c r="A82" s="10">
        <v>41</v>
      </c>
      <c r="B82" s="10" t="s">
        <v>102</v>
      </c>
      <c r="C82" s="14" t="s">
        <v>103</v>
      </c>
      <c r="D82" s="14">
        <v>0</v>
      </c>
      <c r="E82" s="14">
        <v>0</v>
      </c>
      <c r="F82" s="14">
        <v>0</v>
      </c>
      <c r="G82" s="15">
        <v>0</v>
      </c>
      <c r="H82" s="14">
        <v>1500</v>
      </c>
      <c r="I82" s="14">
        <v>2000</v>
      </c>
      <c r="J82" s="14">
        <v>2000</v>
      </c>
    </row>
    <row r="83" spans="1:10" ht="15" x14ac:dyDescent="0.2">
      <c r="A83" s="10">
        <v>41</v>
      </c>
      <c r="B83" s="10" t="s">
        <v>104</v>
      </c>
      <c r="C83" s="14" t="s">
        <v>105</v>
      </c>
      <c r="D83" s="14">
        <v>2196</v>
      </c>
      <c r="E83" s="14">
        <v>2921</v>
      </c>
      <c r="F83" s="14">
        <v>2500</v>
      </c>
      <c r="G83" s="15">
        <v>1200</v>
      </c>
      <c r="H83" s="14">
        <v>2500</v>
      </c>
      <c r="I83" s="14">
        <v>2500</v>
      </c>
      <c r="J83" s="14">
        <v>2500</v>
      </c>
    </row>
    <row r="84" spans="1:10" ht="15" x14ac:dyDescent="0.2">
      <c r="A84" s="10">
        <v>41</v>
      </c>
      <c r="B84" s="10" t="s">
        <v>106</v>
      </c>
      <c r="C84" s="14" t="s">
        <v>107</v>
      </c>
      <c r="D84" s="14">
        <v>0</v>
      </c>
      <c r="E84" s="14">
        <v>0</v>
      </c>
      <c r="F84" s="14">
        <v>0</v>
      </c>
      <c r="G84" s="15">
        <v>420</v>
      </c>
      <c r="H84" s="14">
        <v>0</v>
      </c>
      <c r="I84" s="14">
        <v>0</v>
      </c>
      <c r="J84" s="14">
        <v>0</v>
      </c>
    </row>
    <row r="85" spans="1:10" ht="15" x14ac:dyDescent="0.2">
      <c r="A85" s="10">
        <v>41</v>
      </c>
      <c r="B85" s="10" t="s">
        <v>108</v>
      </c>
      <c r="C85" s="14" t="s">
        <v>109</v>
      </c>
      <c r="D85" s="14">
        <v>94</v>
      </c>
      <c r="E85" s="14">
        <v>94</v>
      </c>
      <c r="F85" s="14">
        <v>50</v>
      </c>
      <c r="G85" s="15">
        <v>0</v>
      </c>
      <c r="H85" s="14">
        <v>50</v>
      </c>
      <c r="I85" s="14">
        <v>50</v>
      </c>
      <c r="J85" s="14">
        <v>50</v>
      </c>
    </row>
    <row r="86" spans="1:10" ht="15" x14ac:dyDescent="0.2">
      <c r="A86" s="10">
        <v>41</v>
      </c>
      <c r="B86" s="10" t="s">
        <v>110</v>
      </c>
      <c r="C86" s="14" t="s">
        <v>111</v>
      </c>
      <c r="D86" s="14">
        <v>511</v>
      </c>
      <c r="E86" s="14">
        <v>332</v>
      </c>
      <c r="F86" s="14">
        <v>600</v>
      </c>
      <c r="G86" s="15">
        <v>580</v>
      </c>
      <c r="H86" s="14">
        <v>700</v>
      </c>
      <c r="I86" s="14">
        <v>800</v>
      </c>
      <c r="J86" s="14">
        <v>900</v>
      </c>
    </row>
    <row r="87" spans="1:10" ht="15" x14ac:dyDescent="0.2">
      <c r="A87" s="10">
        <v>41</v>
      </c>
      <c r="B87" s="10" t="s">
        <v>112</v>
      </c>
      <c r="C87" s="14" t="s">
        <v>113</v>
      </c>
      <c r="D87" s="14">
        <v>328</v>
      </c>
      <c r="E87" s="14">
        <v>93</v>
      </c>
      <c r="F87" s="14">
        <v>1000</v>
      </c>
      <c r="G87" s="15">
        <v>200</v>
      </c>
      <c r="H87" s="14">
        <v>1000</v>
      </c>
      <c r="I87" s="14">
        <v>1000</v>
      </c>
      <c r="J87" s="14">
        <v>1000</v>
      </c>
    </row>
    <row r="88" spans="1:10" ht="15" x14ac:dyDescent="0.2">
      <c r="A88" s="10">
        <v>41</v>
      </c>
      <c r="B88" s="10" t="s">
        <v>114</v>
      </c>
      <c r="C88" s="14" t="s">
        <v>115</v>
      </c>
      <c r="D88" s="14">
        <v>0</v>
      </c>
      <c r="E88" s="14">
        <v>251</v>
      </c>
      <c r="F88" s="14">
        <v>700</v>
      </c>
      <c r="G88" s="15">
        <v>0</v>
      </c>
      <c r="H88" s="14">
        <v>1000</v>
      </c>
      <c r="I88" s="14">
        <v>700</v>
      </c>
      <c r="J88" s="14">
        <v>700</v>
      </c>
    </row>
    <row r="89" spans="1:10" ht="15" x14ac:dyDescent="0.2">
      <c r="A89" s="10">
        <v>41</v>
      </c>
      <c r="B89" s="10" t="s">
        <v>116</v>
      </c>
      <c r="C89" s="14" t="s">
        <v>117</v>
      </c>
      <c r="D89" s="14">
        <v>0</v>
      </c>
      <c r="E89" s="14">
        <v>0</v>
      </c>
      <c r="F89" s="14">
        <v>0</v>
      </c>
      <c r="G89" s="15">
        <v>231</v>
      </c>
      <c r="H89" s="14">
        <v>0</v>
      </c>
      <c r="I89" s="14">
        <v>0</v>
      </c>
      <c r="J89" s="14">
        <v>0</v>
      </c>
    </row>
    <row r="90" spans="1:10" ht="15" x14ac:dyDescent="0.2">
      <c r="A90" s="10">
        <v>41</v>
      </c>
      <c r="B90" s="10" t="s">
        <v>118</v>
      </c>
      <c r="C90" s="14" t="s">
        <v>119</v>
      </c>
      <c r="D90" s="14">
        <v>390</v>
      </c>
      <c r="E90" s="14">
        <v>458</v>
      </c>
      <c r="F90" s="14">
        <v>600</v>
      </c>
      <c r="G90" s="15">
        <v>350</v>
      </c>
      <c r="H90" s="14">
        <v>2000</v>
      </c>
      <c r="I90" s="14">
        <v>2500</v>
      </c>
      <c r="J90" s="14">
        <v>2500</v>
      </c>
    </row>
    <row r="91" spans="1:10" ht="15" x14ac:dyDescent="0.2">
      <c r="A91" s="10">
        <v>41</v>
      </c>
      <c r="B91" s="10" t="s">
        <v>120</v>
      </c>
      <c r="C91" s="14" t="s">
        <v>121</v>
      </c>
      <c r="D91" s="14">
        <v>165</v>
      </c>
      <c r="E91" s="14">
        <v>165</v>
      </c>
      <c r="F91" s="14">
        <v>165</v>
      </c>
      <c r="G91" s="15">
        <v>165</v>
      </c>
      <c r="H91" s="14">
        <v>165</v>
      </c>
      <c r="I91" s="14">
        <v>165</v>
      </c>
      <c r="J91" s="14">
        <v>165</v>
      </c>
    </row>
    <row r="92" spans="1:10" ht="15" x14ac:dyDescent="0.2">
      <c r="A92" s="10">
        <v>41</v>
      </c>
      <c r="B92" s="10" t="s">
        <v>122</v>
      </c>
      <c r="C92" s="14" t="s">
        <v>123</v>
      </c>
      <c r="D92" s="14">
        <v>148</v>
      </c>
      <c r="E92" s="14">
        <v>417</v>
      </c>
      <c r="F92" s="14">
        <v>300</v>
      </c>
      <c r="G92" s="15">
        <v>300</v>
      </c>
      <c r="H92" s="14">
        <v>500</v>
      </c>
      <c r="I92" s="14">
        <v>600</v>
      </c>
      <c r="J92" s="14">
        <v>700</v>
      </c>
    </row>
    <row r="93" spans="1:10" ht="15" x14ac:dyDescent="0.2">
      <c r="A93" s="10">
        <v>41</v>
      </c>
      <c r="B93" s="10" t="s">
        <v>124</v>
      </c>
      <c r="C93" s="14" t="s">
        <v>125</v>
      </c>
      <c r="D93" s="14">
        <v>20981</v>
      </c>
      <c r="E93" s="14">
        <v>6299</v>
      </c>
      <c r="F93" s="14">
        <v>5000</v>
      </c>
      <c r="G93" s="15">
        <v>5000</v>
      </c>
      <c r="H93" s="14">
        <v>8000</v>
      </c>
      <c r="I93" s="14">
        <v>10000</v>
      </c>
      <c r="J93" s="14">
        <v>10000</v>
      </c>
    </row>
    <row r="94" spans="1:10" ht="15" x14ac:dyDescent="0.2">
      <c r="A94" s="10">
        <v>41</v>
      </c>
      <c r="B94" s="10" t="s">
        <v>126</v>
      </c>
      <c r="C94" s="64" t="s">
        <v>127</v>
      </c>
      <c r="D94" s="64">
        <v>840</v>
      </c>
      <c r="E94" s="14">
        <v>900</v>
      </c>
      <c r="F94" s="14">
        <v>800</v>
      </c>
      <c r="G94" s="15">
        <v>1020</v>
      </c>
      <c r="H94" s="14">
        <v>1000</v>
      </c>
      <c r="I94" s="14">
        <v>1100</v>
      </c>
      <c r="J94" s="14">
        <v>1100</v>
      </c>
    </row>
    <row r="95" spans="1:10" ht="15" x14ac:dyDescent="0.2">
      <c r="A95" s="10">
        <v>41</v>
      </c>
      <c r="B95" s="10" t="s">
        <v>128</v>
      </c>
      <c r="C95" s="64" t="s">
        <v>129</v>
      </c>
      <c r="D95" s="64">
        <v>0</v>
      </c>
      <c r="E95" s="14">
        <v>0</v>
      </c>
      <c r="F95" s="14">
        <v>0</v>
      </c>
      <c r="G95" s="15">
        <v>0</v>
      </c>
      <c r="H95" s="14">
        <v>2000</v>
      </c>
      <c r="I95" s="14">
        <v>2500</v>
      </c>
      <c r="J95" s="14">
        <v>2500</v>
      </c>
    </row>
    <row r="96" spans="1:10" ht="15" x14ac:dyDescent="0.2">
      <c r="A96" s="10">
        <v>41</v>
      </c>
      <c r="B96" s="10" t="s">
        <v>130</v>
      </c>
      <c r="C96" s="14" t="s">
        <v>131</v>
      </c>
      <c r="D96" s="14">
        <v>1499</v>
      </c>
      <c r="E96" s="14">
        <v>1126</v>
      </c>
      <c r="F96" s="14">
        <v>1500</v>
      </c>
      <c r="G96" s="15">
        <v>1200</v>
      </c>
      <c r="H96" s="14">
        <v>2000</v>
      </c>
      <c r="I96" s="14">
        <v>2100</v>
      </c>
      <c r="J96" s="14">
        <v>2200</v>
      </c>
    </row>
    <row r="97" spans="1:10" ht="15" x14ac:dyDescent="0.2">
      <c r="A97" s="10">
        <v>41</v>
      </c>
      <c r="B97" s="10" t="s">
        <v>132</v>
      </c>
      <c r="C97" s="14" t="s">
        <v>24</v>
      </c>
      <c r="D97" s="14">
        <v>3999</v>
      </c>
      <c r="E97" s="14">
        <v>4233</v>
      </c>
      <c r="F97" s="14">
        <v>4500</v>
      </c>
      <c r="G97" s="15">
        <v>4300</v>
      </c>
      <c r="H97" s="14">
        <v>4300</v>
      </c>
      <c r="I97" s="14">
        <v>4500</v>
      </c>
      <c r="J97" s="14">
        <v>4500</v>
      </c>
    </row>
    <row r="98" spans="1:10" ht="15" x14ac:dyDescent="0.2">
      <c r="A98" s="10">
        <v>41</v>
      </c>
      <c r="B98" s="10" t="s">
        <v>133</v>
      </c>
      <c r="C98" s="14" t="s">
        <v>134</v>
      </c>
      <c r="D98" s="14">
        <v>331</v>
      </c>
      <c r="E98" s="14">
        <v>338</v>
      </c>
      <c r="F98" s="14">
        <v>400</v>
      </c>
      <c r="G98" s="15">
        <v>400</v>
      </c>
      <c r="H98" s="14">
        <v>500</v>
      </c>
      <c r="I98" s="14">
        <v>600</v>
      </c>
      <c r="J98" s="14">
        <v>700</v>
      </c>
    </row>
    <row r="99" spans="1:10" ht="15" x14ac:dyDescent="0.2">
      <c r="A99" s="10">
        <v>41</v>
      </c>
      <c r="B99" s="10" t="s">
        <v>135</v>
      </c>
      <c r="C99" s="14" t="s">
        <v>136</v>
      </c>
      <c r="D99" s="14">
        <v>0</v>
      </c>
      <c r="E99" s="14">
        <v>427</v>
      </c>
      <c r="F99" s="14">
        <v>250</v>
      </c>
      <c r="G99" s="15">
        <v>250</v>
      </c>
      <c r="H99" s="14">
        <v>600</v>
      </c>
      <c r="I99" s="14">
        <v>700</v>
      </c>
      <c r="J99" s="14">
        <v>800</v>
      </c>
    </row>
    <row r="100" spans="1:10" ht="15" x14ac:dyDescent="0.2">
      <c r="A100" s="10">
        <v>41</v>
      </c>
      <c r="B100" s="10" t="s">
        <v>137</v>
      </c>
      <c r="C100" s="14" t="s">
        <v>138</v>
      </c>
      <c r="D100" s="14">
        <v>4650</v>
      </c>
      <c r="E100" s="14">
        <v>1700</v>
      </c>
      <c r="F100" s="14">
        <v>3000</v>
      </c>
      <c r="G100" s="15">
        <v>4650</v>
      </c>
      <c r="H100" s="14">
        <v>3000</v>
      </c>
      <c r="I100" s="14">
        <v>3500</v>
      </c>
      <c r="J100" s="14">
        <v>3500</v>
      </c>
    </row>
    <row r="101" spans="1:10" ht="15" x14ac:dyDescent="0.2">
      <c r="A101" s="10">
        <v>41</v>
      </c>
      <c r="B101" s="10" t="s">
        <v>139</v>
      </c>
      <c r="C101" s="14" t="s">
        <v>140</v>
      </c>
      <c r="D101" s="14">
        <v>674</v>
      </c>
      <c r="E101" s="14">
        <v>90</v>
      </c>
      <c r="F101" s="14">
        <v>600</v>
      </c>
      <c r="G101" s="15">
        <v>250</v>
      </c>
      <c r="H101" s="14">
        <v>600</v>
      </c>
      <c r="I101" s="14">
        <v>800</v>
      </c>
      <c r="J101" s="14">
        <v>1000</v>
      </c>
    </row>
    <row r="102" spans="1:10" ht="15" x14ac:dyDescent="0.2">
      <c r="A102" s="10">
        <v>41</v>
      </c>
      <c r="B102" s="10" t="s">
        <v>141</v>
      </c>
      <c r="C102" s="14" t="s">
        <v>142</v>
      </c>
      <c r="D102" s="14">
        <v>0</v>
      </c>
      <c r="E102" s="14">
        <v>893</v>
      </c>
      <c r="F102" s="14"/>
      <c r="G102" s="15">
        <v>1450</v>
      </c>
      <c r="H102" s="14">
        <v>2000</v>
      </c>
      <c r="I102" s="14">
        <v>2500</v>
      </c>
      <c r="J102" s="14">
        <v>2500</v>
      </c>
    </row>
    <row r="103" spans="1:10" ht="15" x14ac:dyDescent="0.2">
      <c r="A103" s="10">
        <v>41</v>
      </c>
      <c r="B103" s="10" t="s">
        <v>143</v>
      </c>
      <c r="C103" s="14" t="s">
        <v>144</v>
      </c>
      <c r="D103" s="14">
        <v>3467</v>
      </c>
      <c r="E103" s="14">
        <v>3438</v>
      </c>
      <c r="F103" s="14">
        <v>4000</v>
      </c>
      <c r="G103" s="15">
        <v>2500</v>
      </c>
      <c r="H103" s="14">
        <v>3500</v>
      </c>
      <c r="I103" s="14">
        <v>4000</v>
      </c>
      <c r="J103" s="14">
        <v>4500</v>
      </c>
    </row>
    <row r="104" spans="1:10" ht="15" x14ac:dyDescent="0.2">
      <c r="A104" s="10">
        <v>41</v>
      </c>
      <c r="B104" s="10" t="s">
        <v>145</v>
      </c>
      <c r="C104" s="14" t="s">
        <v>146</v>
      </c>
      <c r="D104" s="14">
        <v>229</v>
      </c>
      <c r="E104" s="14">
        <v>150</v>
      </c>
      <c r="F104" s="14">
        <v>200</v>
      </c>
      <c r="G104" s="15">
        <v>200</v>
      </c>
      <c r="H104" s="14">
        <v>1000</v>
      </c>
      <c r="I104" s="14">
        <v>1200</v>
      </c>
      <c r="J104" s="14">
        <v>1500</v>
      </c>
    </row>
    <row r="105" spans="1:10" ht="15" x14ac:dyDescent="0.2">
      <c r="A105" s="10">
        <v>41</v>
      </c>
      <c r="B105" s="10" t="s">
        <v>147</v>
      </c>
      <c r="C105" s="14" t="s">
        <v>148</v>
      </c>
      <c r="D105" s="14">
        <v>0</v>
      </c>
      <c r="E105" s="14">
        <v>854</v>
      </c>
      <c r="F105" s="14"/>
      <c r="G105" s="15">
        <v>9027</v>
      </c>
      <c r="H105" s="14">
        <v>1000</v>
      </c>
      <c r="I105" s="14">
        <v>0</v>
      </c>
      <c r="J105" s="14">
        <v>0</v>
      </c>
    </row>
    <row r="106" spans="1:10" ht="15" x14ac:dyDescent="0.2">
      <c r="A106" s="10">
        <v>111</v>
      </c>
      <c r="B106" s="10" t="s">
        <v>124</v>
      </c>
      <c r="C106" s="14" t="s">
        <v>125</v>
      </c>
      <c r="D106" s="14">
        <v>0</v>
      </c>
      <c r="E106" s="14">
        <v>0</v>
      </c>
      <c r="F106" s="14">
        <v>0</v>
      </c>
      <c r="G106" s="15">
        <v>43</v>
      </c>
      <c r="H106" s="14">
        <v>0</v>
      </c>
      <c r="I106" s="14">
        <v>0</v>
      </c>
      <c r="J106" s="14">
        <v>0</v>
      </c>
    </row>
    <row r="107" spans="1:10" ht="15" x14ac:dyDescent="0.2">
      <c r="A107" s="10">
        <v>111</v>
      </c>
      <c r="B107" s="11" t="s">
        <v>124</v>
      </c>
      <c r="C107" s="65" t="s">
        <v>149</v>
      </c>
      <c r="D107" s="14">
        <v>13500</v>
      </c>
      <c r="E107" s="14">
        <v>0</v>
      </c>
      <c r="F107" s="14">
        <v>0</v>
      </c>
      <c r="G107" s="15">
        <v>0</v>
      </c>
      <c r="H107" s="14">
        <v>0</v>
      </c>
      <c r="I107" s="14">
        <v>0</v>
      </c>
      <c r="J107" s="14">
        <v>0</v>
      </c>
    </row>
    <row r="108" spans="1:10" ht="15" x14ac:dyDescent="0.2">
      <c r="A108" s="10">
        <v>111</v>
      </c>
      <c r="B108" s="11" t="s">
        <v>104</v>
      </c>
      <c r="C108" s="17" t="s">
        <v>150</v>
      </c>
      <c r="D108" s="14">
        <v>0</v>
      </c>
      <c r="E108" s="14">
        <v>3500</v>
      </c>
      <c r="F108" s="14">
        <v>0</v>
      </c>
      <c r="G108" s="15">
        <v>0</v>
      </c>
      <c r="H108" s="14">
        <v>0</v>
      </c>
      <c r="I108" s="14">
        <v>0</v>
      </c>
      <c r="J108" s="14">
        <v>0</v>
      </c>
    </row>
    <row r="109" spans="1:10" ht="15" x14ac:dyDescent="0.2">
      <c r="A109" s="10">
        <v>111</v>
      </c>
      <c r="B109" s="11" t="s">
        <v>151</v>
      </c>
      <c r="C109" s="17" t="s">
        <v>152</v>
      </c>
      <c r="D109" s="14">
        <v>1739</v>
      </c>
      <c r="E109" s="14">
        <v>847</v>
      </c>
      <c r="F109" s="14">
        <v>0</v>
      </c>
      <c r="G109" s="15">
        <v>2697</v>
      </c>
      <c r="H109" s="14">
        <v>0</v>
      </c>
      <c r="I109" s="14">
        <v>0</v>
      </c>
      <c r="J109" s="14">
        <v>0</v>
      </c>
    </row>
    <row r="110" spans="1:10" ht="15" x14ac:dyDescent="0.2">
      <c r="A110" s="23" t="s">
        <v>153</v>
      </c>
      <c r="B110" s="11" t="s">
        <v>71</v>
      </c>
      <c r="C110" s="17" t="s">
        <v>154</v>
      </c>
      <c r="D110" s="14">
        <v>7632</v>
      </c>
      <c r="E110" s="14">
        <v>8165</v>
      </c>
      <c r="F110" s="14">
        <v>0</v>
      </c>
      <c r="G110" s="15">
        <v>7221</v>
      </c>
      <c r="H110" s="14">
        <v>0</v>
      </c>
      <c r="I110" s="14">
        <v>0</v>
      </c>
      <c r="J110" s="14">
        <v>0</v>
      </c>
    </row>
    <row r="111" spans="1:10" ht="15" x14ac:dyDescent="0.2">
      <c r="A111" s="23">
        <v>111</v>
      </c>
      <c r="B111" s="11" t="s">
        <v>124</v>
      </c>
      <c r="C111" s="66" t="s">
        <v>155</v>
      </c>
      <c r="D111" s="14">
        <v>0</v>
      </c>
      <c r="E111" s="14">
        <v>733</v>
      </c>
      <c r="F111" s="14">
        <v>0</v>
      </c>
      <c r="G111" s="15">
        <v>0</v>
      </c>
      <c r="H111" s="14">
        <v>0</v>
      </c>
      <c r="I111" s="14">
        <v>0</v>
      </c>
      <c r="J111" s="14">
        <v>0</v>
      </c>
    </row>
    <row r="112" spans="1:10" ht="15" x14ac:dyDescent="0.2">
      <c r="A112" s="10">
        <v>111</v>
      </c>
      <c r="B112" s="11" t="s">
        <v>104</v>
      </c>
      <c r="C112" s="67" t="s">
        <v>156</v>
      </c>
      <c r="D112" s="14">
        <v>0</v>
      </c>
      <c r="E112" s="14">
        <v>7134</v>
      </c>
      <c r="F112" s="14">
        <v>0</v>
      </c>
      <c r="G112" s="15">
        <v>0</v>
      </c>
      <c r="H112" s="14">
        <v>0</v>
      </c>
      <c r="I112" s="14">
        <v>0</v>
      </c>
      <c r="J112" s="14">
        <v>0</v>
      </c>
    </row>
    <row r="113" spans="1:10" ht="15.75" x14ac:dyDescent="0.25">
      <c r="A113" s="5"/>
      <c r="B113" s="5" t="s">
        <v>157</v>
      </c>
      <c r="C113" s="68" t="s">
        <v>158</v>
      </c>
      <c r="D113" s="68">
        <f t="shared" ref="D113:J113" si="4">SUM(D65:D112)</f>
        <v>114775</v>
      </c>
      <c r="E113" s="68">
        <f t="shared" si="4"/>
        <v>102514</v>
      </c>
      <c r="F113" s="68">
        <f t="shared" si="4"/>
        <v>80425</v>
      </c>
      <c r="G113" s="22">
        <f t="shared" si="4"/>
        <v>95814</v>
      </c>
      <c r="H113" s="68">
        <f t="shared" si="4"/>
        <v>113135</v>
      </c>
      <c r="I113" s="68">
        <f t="shared" si="4"/>
        <v>105065</v>
      </c>
      <c r="J113" s="69">
        <f t="shared" si="4"/>
        <v>108465</v>
      </c>
    </row>
    <row r="114" spans="1:10" ht="15" x14ac:dyDescent="0.2">
      <c r="A114" s="10"/>
      <c r="B114" s="10"/>
      <c r="C114" s="14"/>
      <c r="D114" s="10"/>
      <c r="E114" s="14"/>
      <c r="F114" s="14"/>
      <c r="G114" s="15"/>
      <c r="H114" s="14"/>
      <c r="I114" s="14"/>
      <c r="J114" s="59"/>
    </row>
    <row r="115" spans="1:10" ht="15" x14ac:dyDescent="0.2">
      <c r="A115" s="70">
        <v>41</v>
      </c>
      <c r="B115" s="71" t="s">
        <v>159</v>
      </c>
      <c r="C115" s="14" t="s">
        <v>160</v>
      </c>
      <c r="D115" s="13">
        <v>1284</v>
      </c>
      <c r="E115" s="14">
        <v>886</v>
      </c>
      <c r="F115" s="14">
        <v>1800</v>
      </c>
      <c r="G115" s="15">
        <v>2200</v>
      </c>
      <c r="H115" s="14">
        <v>3000</v>
      </c>
      <c r="I115" s="14">
        <v>3500</v>
      </c>
      <c r="J115" s="14">
        <v>3800</v>
      </c>
    </row>
    <row r="116" spans="1:10" ht="15" x14ac:dyDescent="0.2">
      <c r="A116" s="70">
        <v>41</v>
      </c>
      <c r="B116" s="71" t="s">
        <v>159</v>
      </c>
      <c r="C116" s="14" t="s">
        <v>161</v>
      </c>
      <c r="D116" s="13">
        <v>0</v>
      </c>
      <c r="E116" s="14">
        <v>0</v>
      </c>
      <c r="F116" s="14">
        <v>0</v>
      </c>
      <c r="G116" s="15">
        <v>500</v>
      </c>
      <c r="H116" s="14">
        <v>500</v>
      </c>
      <c r="I116" s="14">
        <v>600</v>
      </c>
      <c r="J116" s="14">
        <v>700</v>
      </c>
    </row>
    <row r="117" spans="1:10" ht="15" x14ac:dyDescent="0.2">
      <c r="A117" s="70">
        <v>41</v>
      </c>
      <c r="B117" s="71" t="s">
        <v>162</v>
      </c>
      <c r="C117" s="14" t="s">
        <v>163</v>
      </c>
      <c r="D117" s="13">
        <v>600</v>
      </c>
      <c r="E117" s="14">
        <v>600</v>
      </c>
      <c r="F117" s="14">
        <v>600</v>
      </c>
      <c r="G117" s="15">
        <v>600</v>
      </c>
      <c r="H117" s="14">
        <v>600</v>
      </c>
      <c r="I117" s="14">
        <v>600</v>
      </c>
      <c r="J117" s="14">
        <v>600</v>
      </c>
    </row>
    <row r="118" spans="1:10" ht="15.75" x14ac:dyDescent="0.25">
      <c r="A118" s="18"/>
      <c r="B118" s="5" t="s">
        <v>164</v>
      </c>
      <c r="C118" s="68" t="s">
        <v>165</v>
      </c>
      <c r="D118" s="72">
        <v>1884</v>
      </c>
      <c r="E118" s="68">
        <f t="shared" ref="E118:J118" si="5">SUM(E115:E117)</f>
        <v>1486</v>
      </c>
      <c r="F118" s="68">
        <f t="shared" si="5"/>
        <v>2400</v>
      </c>
      <c r="G118" s="22">
        <f t="shared" si="5"/>
        <v>3300</v>
      </c>
      <c r="H118" s="68">
        <f t="shared" si="5"/>
        <v>4100</v>
      </c>
      <c r="I118" s="68">
        <f t="shared" si="5"/>
        <v>4700</v>
      </c>
      <c r="J118" s="68">
        <f t="shared" si="5"/>
        <v>5100</v>
      </c>
    </row>
    <row r="119" spans="1:10" ht="15.75" x14ac:dyDescent="0.25">
      <c r="A119" s="10"/>
      <c r="B119" s="73"/>
      <c r="C119" s="74"/>
      <c r="D119" s="10"/>
      <c r="E119" s="74"/>
      <c r="F119" s="74"/>
      <c r="G119" s="15"/>
      <c r="H119" s="74"/>
      <c r="I119" s="74"/>
      <c r="J119" s="74"/>
    </row>
    <row r="120" spans="1:10" ht="15" x14ac:dyDescent="0.2">
      <c r="A120" s="10">
        <v>41</v>
      </c>
      <c r="B120" s="10" t="s">
        <v>166</v>
      </c>
      <c r="C120" s="14" t="s">
        <v>167</v>
      </c>
      <c r="D120" s="14">
        <v>10085</v>
      </c>
      <c r="E120" s="14">
        <v>10497</v>
      </c>
      <c r="F120" s="14">
        <v>9000</v>
      </c>
      <c r="G120" s="15">
        <v>9000</v>
      </c>
      <c r="H120" s="14">
        <v>9000</v>
      </c>
      <c r="I120" s="14">
        <v>10000</v>
      </c>
      <c r="J120" s="14">
        <v>11000</v>
      </c>
    </row>
    <row r="121" spans="1:10" ht="15.75" x14ac:dyDescent="0.25">
      <c r="A121" s="18"/>
      <c r="B121" s="5" t="s">
        <v>168</v>
      </c>
      <c r="C121" s="68" t="s">
        <v>169</v>
      </c>
      <c r="D121" s="72">
        <f>D120</f>
        <v>10085</v>
      </c>
      <c r="E121" s="72">
        <f>E120</f>
        <v>10497</v>
      </c>
      <c r="F121" s="72">
        <f>F120</f>
        <v>9000</v>
      </c>
      <c r="G121" s="22">
        <f>SUM(G120:G120)</f>
        <v>9000</v>
      </c>
      <c r="H121" s="72">
        <f>H120</f>
        <v>9000</v>
      </c>
      <c r="I121" s="72">
        <f>I120</f>
        <v>10000</v>
      </c>
      <c r="J121" s="72">
        <f>J120</f>
        <v>11000</v>
      </c>
    </row>
    <row r="122" spans="1:10" ht="15" x14ac:dyDescent="0.2">
      <c r="A122" s="70">
        <v>41</v>
      </c>
      <c r="B122" s="71" t="s">
        <v>170</v>
      </c>
      <c r="C122" s="14" t="s">
        <v>171</v>
      </c>
      <c r="D122" s="14">
        <v>1614</v>
      </c>
      <c r="E122" s="14">
        <v>1018</v>
      </c>
      <c r="F122" s="14">
        <v>2000</v>
      </c>
      <c r="G122" s="15">
        <v>2000</v>
      </c>
      <c r="H122" s="14">
        <v>3000</v>
      </c>
      <c r="I122" s="14">
        <v>3500</v>
      </c>
      <c r="J122" s="14">
        <v>3500</v>
      </c>
    </row>
    <row r="123" spans="1:10" ht="15.75" x14ac:dyDescent="0.25">
      <c r="A123" s="75"/>
      <c r="B123" s="76" t="s">
        <v>172</v>
      </c>
      <c r="C123" s="77" t="s">
        <v>173</v>
      </c>
      <c r="D123" s="77">
        <f t="shared" ref="D123:J123" si="6">SUM(D122:D122)</f>
        <v>1614</v>
      </c>
      <c r="E123" s="77">
        <f t="shared" si="6"/>
        <v>1018</v>
      </c>
      <c r="F123" s="77">
        <f t="shared" si="6"/>
        <v>2000</v>
      </c>
      <c r="G123" s="22">
        <f t="shared" si="6"/>
        <v>2000</v>
      </c>
      <c r="H123" s="77">
        <f t="shared" si="6"/>
        <v>3000</v>
      </c>
      <c r="I123" s="77">
        <f t="shared" si="6"/>
        <v>3500</v>
      </c>
      <c r="J123" s="77">
        <f t="shared" si="6"/>
        <v>3500</v>
      </c>
    </row>
    <row r="124" spans="1:10" ht="15" x14ac:dyDescent="0.2">
      <c r="A124" s="78"/>
      <c r="B124" s="71"/>
      <c r="D124" s="10"/>
      <c r="G124" s="15"/>
    </row>
    <row r="125" spans="1:10" ht="15" x14ac:dyDescent="0.2">
      <c r="A125" s="70">
        <v>41</v>
      </c>
      <c r="B125" s="71" t="s">
        <v>174</v>
      </c>
      <c r="C125" s="14" t="s">
        <v>175</v>
      </c>
      <c r="D125" s="14">
        <v>1609</v>
      </c>
      <c r="E125" s="14">
        <v>1130</v>
      </c>
      <c r="F125" s="14">
        <v>1800</v>
      </c>
      <c r="G125" s="15">
        <v>0</v>
      </c>
      <c r="H125" s="14">
        <v>2000</v>
      </c>
      <c r="I125" s="14">
        <v>2200</v>
      </c>
      <c r="J125" s="14">
        <v>2500</v>
      </c>
    </row>
    <row r="126" spans="1:10" ht="15" x14ac:dyDescent="0.2">
      <c r="A126" s="70">
        <v>41</v>
      </c>
      <c r="B126" s="71" t="s">
        <v>174</v>
      </c>
      <c r="C126" s="14" t="s">
        <v>176</v>
      </c>
      <c r="D126" s="14">
        <v>0</v>
      </c>
      <c r="E126" s="14">
        <v>0</v>
      </c>
      <c r="F126" s="14">
        <v>6000</v>
      </c>
      <c r="G126" s="15">
        <v>10300</v>
      </c>
      <c r="H126" s="14">
        <v>10000</v>
      </c>
      <c r="I126" s="14">
        <v>0</v>
      </c>
      <c r="J126" s="14">
        <v>0</v>
      </c>
    </row>
    <row r="127" spans="1:10" ht="15" x14ac:dyDescent="0.2">
      <c r="A127" s="70">
        <v>41</v>
      </c>
      <c r="B127" s="10" t="s">
        <v>177</v>
      </c>
      <c r="C127" s="14" t="s">
        <v>105</v>
      </c>
      <c r="D127" s="14">
        <v>12</v>
      </c>
      <c r="E127" s="14">
        <v>43</v>
      </c>
      <c r="F127" s="14">
        <v>150</v>
      </c>
      <c r="G127" s="15">
        <v>100</v>
      </c>
      <c r="H127" s="14">
        <v>300</v>
      </c>
      <c r="I127" s="14">
        <v>500</v>
      </c>
      <c r="J127" s="14">
        <v>600</v>
      </c>
    </row>
    <row r="128" spans="1:10" ht="15" x14ac:dyDescent="0.2">
      <c r="A128" s="70">
        <v>41</v>
      </c>
      <c r="B128" s="71" t="s">
        <v>174</v>
      </c>
      <c r="C128" s="14" t="s">
        <v>178</v>
      </c>
      <c r="D128" s="14">
        <v>0</v>
      </c>
      <c r="E128" s="14">
        <v>0</v>
      </c>
      <c r="F128" s="14">
        <v>0</v>
      </c>
      <c r="G128" s="15">
        <v>2500</v>
      </c>
      <c r="H128" s="14">
        <v>2500</v>
      </c>
      <c r="I128" s="14">
        <v>0</v>
      </c>
      <c r="J128" s="14">
        <v>0</v>
      </c>
    </row>
    <row r="129" spans="1:10" ht="15" x14ac:dyDescent="0.2">
      <c r="A129" s="70">
        <v>41</v>
      </c>
      <c r="B129" s="71" t="s">
        <v>179</v>
      </c>
      <c r="C129" s="14" t="s">
        <v>180</v>
      </c>
      <c r="D129" s="14">
        <v>0</v>
      </c>
      <c r="E129" s="14">
        <v>0</v>
      </c>
      <c r="F129" s="14">
        <v>300</v>
      </c>
      <c r="G129" s="15">
        <v>0</v>
      </c>
      <c r="H129" s="14">
        <v>1000</v>
      </c>
      <c r="I129" s="14">
        <v>1200</v>
      </c>
      <c r="J129" s="14">
        <v>1500</v>
      </c>
    </row>
    <row r="130" spans="1:10" ht="15.75" x14ac:dyDescent="0.25">
      <c r="A130" s="79"/>
      <c r="B130" s="80" t="s">
        <v>181</v>
      </c>
      <c r="C130" s="68" t="s">
        <v>182</v>
      </c>
      <c r="D130" s="72">
        <v>1621</v>
      </c>
      <c r="E130" s="68">
        <f t="shared" ref="E130:J130" si="7">SUM(E125:E129)</f>
        <v>1173</v>
      </c>
      <c r="F130" s="68">
        <f t="shared" si="7"/>
        <v>8250</v>
      </c>
      <c r="G130" s="22">
        <f t="shared" si="7"/>
        <v>12900</v>
      </c>
      <c r="H130" s="68">
        <f t="shared" si="7"/>
        <v>15800</v>
      </c>
      <c r="I130" s="68">
        <f t="shared" si="7"/>
        <v>3900</v>
      </c>
      <c r="J130" s="68">
        <f t="shared" si="7"/>
        <v>4600</v>
      </c>
    </row>
    <row r="131" spans="1:10" ht="15" x14ac:dyDescent="0.2">
      <c r="A131" s="10"/>
      <c r="B131" s="10"/>
      <c r="C131" s="81"/>
      <c r="D131" s="10"/>
      <c r="E131" s="82"/>
      <c r="F131" s="82"/>
      <c r="G131" s="15"/>
      <c r="H131" s="82"/>
      <c r="I131" s="81"/>
      <c r="J131" s="81"/>
    </row>
    <row r="132" spans="1:10" ht="15" x14ac:dyDescent="0.2">
      <c r="A132" s="10">
        <v>41</v>
      </c>
      <c r="B132" s="10" t="s">
        <v>183</v>
      </c>
      <c r="C132" s="14" t="s">
        <v>184</v>
      </c>
      <c r="D132" s="14">
        <v>30451</v>
      </c>
      <c r="E132" s="14">
        <v>25460</v>
      </c>
      <c r="F132" s="14">
        <v>31700</v>
      </c>
      <c r="G132" s="15">
        <v>31700</v>
      </c>
      <c r="H132" s="14">
        <v>33000</v>
      </c>
      <c r="I132" s="14">
        <v>35000</v>
      </c>
      <c r="J132" s="14">
        <v>36000</v>
      </c>
    </row>
    <row r="133" spans="1:10" ht="15" x14ac:dyDescent="0.2">
      <c r="A133" s="10">
        <v>111</v>
      </c>
      <c r="B133" s="10" t="s">
        <v>183</v>
      </c>
      <c r="C133" s="14" t="s">
        <v>185</v>
      </c>
      <c r="D133" s="14">
        <v>0</v>
      </c>
      <c r="E133" s="14">
        <v>7410</v>
      </c>
      <c r="F133" s="14">
        <v>0</v>
      </c>
      <c r="G133" s="15">
        <v>0</v>
      </c>
      <c r="H133" s="14">
        <v>0</v>
      </c>
      <c r="I133" s="14">
        <v>0</v>
      </c>
      <c r="J133" s="14">
        <v>0</v>
      </c>
    </row>
    <row r="134" spans="1:10" ht="15" x14ac:dyDescent="0.2">
      <c r="A134" s="10">
        <v>41</v>
      </c>
      <c r="B134" s="10" t="s">
        <v>186</v>
      </c>
      <c r="C134" s="14" t="s">
        <v>187</v>
      </c>
      <c r="D134" s="14">
        <v>3009</v>
      </c>
      <c r="E134" s="14">
        <v>2665</v>
      </c>
      <c r="F134" s="14">
        <v>2630</v>
      </c>
      <c r="G134" s="15">
        <v>2600</v>
      </c>
      <c r="H134" s="14">
        <v>3200</v>
      </c>
      <c r="I134" s="14">
        <v>3500</v>
      </c>
      <c r="J134" s="14">
        <v>3700</v>
      </c>
    </row>
    <row r="135" spans="1:10" ht="15" x14ac:dyDescent="0.2">
      <c r="A135" s="10">
        <v>41</v>
      </c>
      <c r="B135" s="10" t="s">
        <v>188</v>
      </c>
      <c r="C135" s="14" t="s">
        <v>189</v>
      </c>
      <c r="D135" s="14">
        <v>699</v>
      </c>
      <c r="E135" s="14">
        <v>458</v>
      </c>
      <c r="F135" s="14">
        <v>500</v>
      </c>
      <c r="G135" s="15">
        <v>500</v>
      </c>
      <c r="H135" s="14">
        <v>500</v>
      </c>
      <c r="I135" s="14">
        <v>600</v>
      </c>
      <c r="J135" s="14">
        <v>700</v>
      </c>
    </row>
    <row r="136" spans="1:10" ht="15" x14ac:dyDescent="0.2">
      <c r="A136" s="10">
        <v>41</v>
      </c>
      <c r="B136" s="10" t="s">
        <v>190</v>
      </c>
      <c r="C136" s="14" t="s">
        <v>191</v>
      </c>
      <c r="D136" s="14">
        <v>3964</v>
      </c>
      <c r="E136" s="14">
        <v>4580</v>
      </c>
      <c r="F136" s="14">
        <v>3200</v>
      </c>
      <c r="G136" s="15">
        <v>3500</v>
      </c>
      <c r="H136" s="14">
        <v>4300</v>
      </c>
      <c r="I136" s="14">
        <v>4500</v>
      </c>
      <c r="J136" s="14">
        <v>4800</v>
      </c>
    </row>
    <row r="137" spans="1:10" ht="15" x14ac:dyDescent="0.2">
      <c r="A137" s="10">
        <v>41</v>
      </c>
      <c r="B137" s="10" t="s">
        <v>192</v>
      </c>
      <c r="C137" s="14" t="s">
        <v>193</v>
      </c>
      <c r="D137" s="14">
        <v>242</v>
      </c>
      <c r="E137" s="14">
        <v>262</v>
      </c>
      <c r="F137" s="14">
        <v>250</v>
      </c>
      <c r="G137" s="15">
        <v>250</v>
      </c>
      <c r="H137" s="14">
        <v>260</v>
      </c>
      <c r="I137" s="14">
        <v>300</v>
      </c>
      <c r="J137" s="14">
        <v>350</v>
      </c>
    </row>
    <row r="138" spans="1:10" ht="15" x14ac:dyDescent="0.2">
      <c r="A138" s="10">
        <v>41</v>
      </c>
      <c r="B138" s="10" t="s">
        <v>194</v>
      </c>
      <c r="C138" s="14" t="s">
        <v>195</v>
      </c>
      <c r="D138" s="14">
        <v>903</v>
      </c>
      <c r="E138" s="14">
        <v>991</v>
      </c>
      <c r="F138" s="14">
        <v>800</v>
      </c>
      <c r="G138" s="15">
        <v>800</v>
      </c>
      <c r="H138" s="14">
        <v>950</v>
      </c>
      <c r="I138" s="14">
        <v>1000</v>
      </c>
      <c r="J138" s="14">
        <v>1100</v>
      </c>
    </row>
    <row r="139" spans="1:10" ht="15" x14ac:dyDescent="0.2">
      <c r="A139" s="10">
        <v>41</v>
      </c>
      <c r="B139" s="10" t="s">
        <v>196</v>
      </c>
      <c r="C139" s="14" t="s">
        <v>197</v>
      </c>
      <c r="D139" s="14">
        <v>306</v>
      </c>
      <c r="E139" s="14">
        <v>318</v>
      </c>
      <c r="F139" s="14">
        <v>260</v>
      </c>
      <c r="G139" s="15">
        <v>260</v>
      </c>
      <c r="H139" s="14">
        <v>320</v>
      </c>
      <c r="I139" s="14">
        <v>400</v>
      </c>
      <c r="J139" s="14">
        <v>500</v>
      </c>
    </row>
    <row r="140" spans="1:10" ht="15" x14ac:dyDescent="0.2">
      <c r="A140" s="10">
        <v>41</v>
      </c>
      <c r="B140" s="10" t="s">
        <v>198</v>
      </c>
      <c r="C140" s="14" t="s">
        <v>199</v>
      </c>
      <c r="D140" s="14">
        <v>1437</v>
      </c>
      <c r="E140" s="14">
        <v>1554</v>
      </c>
      <c r="F140" s="14">
        <v>1370</v>
      </c>
      <c r="G140" s="15">
        <v>1370</v>
      </c>
      <c r="H140" s="14">
        <v>1500</v>
      </c>
      <c r="I140" s="14">
        <v>1600</v>
      </c>
      <c r="J140" s="14">
        <v>1700</v>
      </c>
    </row>
    <row r="141" spans="1:10" ht="15" x14ac:dyDescent="0.2">
      <c r="A141" s="10">
        <v>41</v>
      </c>
      <c r="B141" s="10" t="s">
        <v>200</v>
      </c>
      <c r="C141" s="14" t="s">
        <v>201</v>
      </c>
      <c r="D141" s="14">
        <v>180</v>
      </c>
      <c r="E141" s="14">
        <v>180</v>
      </c>
      <c r="F141" s="14">
        <v>150</v>
      </c>
      <c r="G141" s="15">
        <v>150</v>
      </c>
      <c r="H141" s="14">
        <v>200</v>
      </c>
      <c r="I141" s="14">
        <v>300</v>
      </c>
      <c r="J141" s="14">
        <v>400</v>
      </c>
    </row>
    <row r="142" spans="1:10" ht="15" x14ac:dyDescent="0.2">
      <c r="A142" s="10">
        <v>41</v>
      </c>
      <c r="B142" s="10" t="s">
        <v>202</v>
      </c>
      <c r="C142" s="14" t="s">
        <v>203</v>
      </c>
      <c r="D142" s="14">
        <v>0</v>
      </c>
      <c r="E142" s="14">
        <v>255</v>
      </c>
      <c r="F142" s="14">
        <v>300</v>
      </c>
      <c r="G142" s="15">
        <v>300</v>
      </c>
      <c r="H142" s="14">
        <v>300</v>
      </c>
      <c r="I142" s="14">
        <v>400</v>
      </c>
      <c r="J142" s="14">
        <v>400</v>
      </c>
    </row>
    <row r="143" spans="1:10" ht="15" x14ac:dyDescent="0.2">
      <c r="A143" s="10">
        <v>41</v>
      </c>
      <c r="B143" s="10" t="s">
        <v>204</v>
      </c>
      <c r="C143" s="14" t="s">
        <v>94</v>
      </c>
      <c r="D143" s="14">
        <v>5362</v>
      </c>
      <c r="E143" s="14">
        <v>1169</v>
      </c>
      <c r="F143" s="14">
        <v>1550</v>
      </c>
      <c r="G143" s="15">
        <v>1400</v>
      </c>
      <c r="H143" s="14">
        <v>2500</v>
      </c>
      <c r="I143" s="14">
        <v>3000</v>
      </c>
      <c r="J143" s="14">
        <v>3000</v>
      </c>
    </row>
    <row r="144" spans="1:10" ht="15" x14ac:dyDescent="0.2">
      <c r="A144" s="10">
        <v>41</v>
      </c>
      <c r="B144" s="10" t="s">
        <v>204</v>
      </c>
      <c r="C144" s="14" t="s">
        <v>95</v>
      </c>
      <c r="D144" s="14">
        <v>0</v>
      </c>
      <c r="E144" s="14">
        <v>3000</v>
      </c>
      <c r="F144" s="14">
        <v>3400</v>
      </c>
      <c r="G144" s="15">
        <v>3000</v>
      </c>
      <c r="H144" s="14">
        <v>2450</v>
      </c>
      <c r="I144" s="14">
        <v>3000</v>
      </c>
      <c r="J144" s="14">
        <v>3500</v>
      </c>
    </row>
    <row r="145" spans="1:10" ht="15" x14ac:dyDescent="0.2">
      <c r="A145" s="10">
        <v>41</v>
      </c>
      <c r="B145" s="10" t="s">
        <v>205</v>
      </c>
      <c r="C145" s="14" t="s">
        <v>97</v>
      </c>
      <c r="D145" s="14">
        <v>192</v>
      </c>
      <c r="E145" s="14">
        <v>120</v>
      </c>
      <c r="F145" s="14">
        <v>250</v>
      </c>
      <c r="G145" s="15">
        <v>250</v>
      </c>
      <c r="H145" s="14">
        <v>250</v>
      </c>
      <c r="I145" s="14">
        <v>400</v>
      </c>
      <c r="J145" s="14">
        <v>500</v>
      </c>
    </row>
    <row r="146" spans="1:10" ht="15" x14ac:dyDescent="0.2">
      <c r="A146" s="10">
        <v>41</v>
      </c>
      <c r="B146" s="10" t="s">
        <v>206</v>
      </c>
      <c r="C146" s="14" t="s">
        <v>101</v>
      </c>
      <c r="D146" s="14">
        <v>46</v>
      </c>
      <c r="E146" s="14">
        <v>0</v>
      </c>
      <c r="F146" s="14">
        <v>50</v>
      </c>
      <c r="G146" s="15">
        <v>50</v>
      </c>
      <c r="H146" s="14">
        <v>100</v>
      </c>
      <c r="I146" s="14">
        <v>150</v>
      </c>
      <c r="J146" s="14">
        <v>200</v>
      </c>
    </row>
    <row r="147" spans="1:10" ht="15" x14ac:dyDescent="0.2">
      <c r="A147" s="10">
        <v>41</v>
      </c>
      <c r="B147" s="10" t="s">
        <v>207</v>
      </c>
      <c r="C147" s="14" t="s">
        <v>208</v>
      </c>
      <c r="D147" s="14">
        <v>1379</v>
      </c>
      <c r="E147" s="14">
        <v>1052</v>
      </c>
      <c r="F147" s="14">
        <v>1000</v>
      </c>
      <c r="G147" s="15">
        <v>1300</v>
      </c>
      <c r="H147" s="14">
        <v>1500</v>
      </c>
      <c r="I147" s="14">
        <v>1800</v>
      </c>
      <c r="J147" s="14">
        <v>2000</v>
      </c>
    </row>
    <row r="148" spans="1:10" ht="15" x14ac:dyDescent="0.2">
      <c r="A148" s="23" t="s">
        <v>209</v>
      </c>
      <c r="B148" s="10" t="s">
        <v>210</v>
      </c>
      <c r="C148" s="14" t="s">
        <v>211</v>
      </c>
      <c r="D148" s="14">
        <v>0</v>
      </c>
      <c r="E148" s="14">
        <v>2020</v>
      </c>
      <c r="F148" s="14">
        <v>0</v>
      </c>
      <c r="G148" s="15">
        <v>2600</v>
      </c>
      <c r="H148" s="14">
        <v>3000</v>
      </c>
      <c r="I148" s="14">
        <v>3200</v>
      </c>
      <c r="J148" s="14">
        <v>3500</v>
      </c>
    </row>
    <row r="149" spans="1:10" ht="15.75" thickBot="1" x14ac:dyDescent="0.25">
      <c r="A149" s="10">
        <v>41</v>
      </c>
      <c r="B149" s="10" t="s">
        <v>212</v>
      </c>
      <c r="C149" s="14" t="s">
        <v>213</v>
      </c>
      <c r="D149" s="14">
        <v>122</v>
      </c>
      <c r="E149" s="14">
        <v>0</v>
      </c>
      <c r="F149" s="14">
        <v>200</v>
      </c>
      <c r="G149" s="15">
        <v>0</v>
      </c>
      <c r="H149" s="14">
        <v>200</v>
      </c>
      <c r="I149" s="14">
        <v>300</v>
      </c>
      <c r="J149" s="14">
        <v>350</v>
      </c>
    </row>
    <row r="150" spans="1:10" ht="20.25" thickTop="1" thickBot="1" x14ac:dyDescent="0.35">
      <c r="A150" s="18"/>
      <c r="B150" s="18" t="s">
        <v>214</v>
      </c>
      <c r="C150" s="83" t="s">
        <v>215</v>
      </c>
      <c r="D150" s="83">
        <f t="shared" ref="D150:J150" si="8">SUM(D132:D149)</f>
        <v>48292</v>
      </c>
      <c r="E150" s="83">
        <f t="shared" si="8"/>
        <v>51494</v>
      </c>
      <c r="F150" s="83">
        <f t="shared" si="8"/>
        <v>47610</v>
      </c>
      <c r="G150" s="109">
        <f t="shared" si="8"/>
        <v>50030</v>
      </c>
      <c r="H150" s="83">
        <f t="shared" si="8"/>
        <v>54530</v>
      </c>
      <c r="I150" s="83">
        <f t="shared" si="8"/>
        <v>59450</v>
      </c>
      <c r="J150" s="83">
        <f t="shared" si="8"/>
        <v>62700</v>
      </c>
    </row>
    <row r="151" spans="1:10" ht="17.25" thickTop="1" thickBot="1" x14ac:dyDescent="0.3">
      <c r="A151" s="10"/>
      <c r="B151" s="10"/>
      <c r="C151" s="84"/>
      <c r="D151" s="10"/>
      <c r="E151" s="84"/>
      <c r="F151" s="84"/>
      <c r="G151" s="15"/>
      <c r="H151" s="84"/>
      <c r="I151" s="84"/>
      <c r="J151" s="59"/>
    </row>
    <row r="152" spans="1:10" ht="15.75" thickTop="1" x14ac:dyDescent="0.2">
      <c r="A152" s="10">
        <v>41</v>
      </c>
      <c r="B152" s="11">
        <v>1070642014</v>
      </c>
      <c r="C152" s="14" t="s">
        <v>216</v>
      </c>
      <c r="D152" s="14">
        <v>500</v>
      </c>
      <c r="E152" s="14">
        <v>0</v>
      </c>
      <c r="F152" s="14">
        <v>2500</v>
      </c>
      <c r="G152" s="15">
        <v>0</v>
      </c>
      <c r="H152" s="14">
        <v>2500</v>
      </c>
      <c r="I152" s="14">
        <v>2500</v>
      </c>
      <c r="J152" s="14">
        <v>2500</v>
      </c>
    </row>
    <row r="153" spans="1:10" ht="15.75" x14ac:dyDescent="0.25">
      <c r="A153" s="18"/>
      <c r="B153" s="85">
        <v>1070</v>
      </c>
      <c r="C153" s="68" t="s">
        <v>216</v>
      </c>
      <c r="D153" s="68">
        <f>SUM(D152)</f>
        <v>500</v>
      </c>
      <c r="E153" s="68">
        <v>0</v>
      </c>
      <c r="F153" s="68">
        <v>2500</v>
      </c>
      <c r="G153" s="22">
        <f>SUM(G152:G152)</f>
        <v>0</v>
      </c>
      <c r="H153" s="68">
        <v>2500</v>
      </c>
      <c r="I153" s="68">
        <f>SUM(I152:I152)</f>
        <v>2500</v>
      </c>
      <c r="J153" s="68">
        <f>SUM(J152:J152)</f>
        <v>2500</v>
      </c>
    </row>
    <row r="154" spans="1:10" ht="15" x14ac:dyDescent="0.2">
      <c r="A154" s="10"/>
      <c r="B154" s="11"/>
      <c r="C154" s="14"/>
      <c r="D154" s="14"/>
      <c r="E154" s="14"/>
      <c r="F154" s="14"/>
      <c r="G154" s="15"/>
      <c r="H154" s="14"/>
      <c r="I154" s="14"/>
      <c r="J154" s="14"/>
    </row>
    <row r="155" spans="1:10" ht="15.75" x14ac:dyDescent="0.25">
      <c r="A155" s="44"/>
      <c r="B155" s="86"/>
      <c r="C155" s="87" t="s">
        <v>217</v>
      </c>
      <c r="D155" s="87">
        <f>D113+D118+D120+D123+D130+D150+D153</f>
        <v>178771</v>
      </c>
      <c r="E155" s="87">
        <f t="shared" ref="E155:J155" si="9">E113+E118+E121+E123+E130+E150+E153</f>
        <v>168182</v>
      </c>
      <c r="F155" s="87">
        <f t="shared" si="9"/>
        <v>152185</v>
      </c>
      <c r="G155" s="56">
        <f t="shared" si="9"/>
        <v>173044</v>
      </c>
      <c r="H155" s="87">
        <f t="shared" si="9"/>
        <v>202065</v>
      </c>
      <c r="I155" s="87">
        <f t="shared" si="9"/>
        <v>189115</v>
      </c>
      <c r="J155" s="87">
        <f t="shared" si="9"/>
        <v>197865</v>
      </c>
    </row>
    <row r="156" spans="1:10" ht="15.75" x14ac:dyDescent="0.2">
      <c r="D156" s="88"/>
      <c r="E156" s="88"/>
      <c r="F156" s="88"/>
      <c r="G156" s="88"/>
      <c r="H156" s="111" t="s">
        <v>218</v>
      </c>
      <c r="I156" s="111"/>
      <c r="J156" s="111"/>
    </row>
    <row r="157" spans="1:10" ht="15" x14ac:dyDescent="0.2">
      <c r="A157" s="10">
        <v>111</v>
      </c>
      <c r="B157" s="10" t="s">
        <v>219</v>
      </c>
      <c r="C157" s="14" t="s">
        <v>220</v>
      </c>
      <c r="D157" s="14">
        <v>6251</v>
      </c>
      <c r="E157" s="14">
        <v>0</v>
      </c>
      <c r="F157" s="14">
        <v>0</v>
      </c>
      <c r="G157" s="15">
        <v>0</v>
      </c>
      <c r="H157" s="14">
        <v>0</v>
      </c>
      <c r="I157" s="14">
        <v>0</v>
      </c>
      <c r="J157" s="14">
        <v>0</v>
      </c>
    </row>
    <row r="158" spans="1:10" ht="15" x14ac:dyDescent="0.2">
      <c r="A158" s="10">
        <v>46</v>
      </c>
      <c r="B158" s="10" t="s">
        <v>221</v>
      </c>
      <c r="C158" s="14" t="s">
        <v>222</v>
      </c>
      <c r="D158" s="64">
        <v>0</v>
      </c>
      <c r="E158" s="14">
        <v>0</v>
      </c>
      <c r="F158" s="14">
        <v>91518</v>
      </c>
      <c r="G158" s="15">
        <v>0</v>
      </c>
      <c r="H158" s="14">
        <v>95785</v>
      </c>
      <c r="I158" s="14">
        <v>20165</v>
      </c>
      <c r="J158" s="14">
        <v>12865</v>
      </c>
    </row>
    <row r="159" spans="1:10" ht="15" x14ac:dyDescent="0.2">
      <c r="A159" s="10">
        <v>111</v>
      </c>
      <c r="B159" s="10" t="s">
        <v>223</v>
      </c>
      <c r="C159" s="17" t="s">
        <v>224</v>
      </c>
      <c r="D159" s="14">
        <v>0</v>
      </c>
      <c r="E159" s="14">
        <v>0</v>
      </c>
      <c r="F159" s="14">
        <v>111000</v>
      </c>
      <c r="G159" s="15">
        <v>0</v>
      </c>
      <c r="H159" s="14">
        <v>64000</v>
      </c>
      <c r="I159" s="14">
        <v>0</v>
      </c>
      <c r="J159" s="14">
        <v>0</v>
      </c>
    </row>
    <row r="160" spans="1:10" ht="15" x14ac:dyDescent="0.2">
      <c r="A160" s="10">
        <v>111</v>
      </c>
      <c r="B160" s="11" t="s">
        <v>244</v>
      </c>
      <c r="C160" s="25" t="s">
        <v>225</v>
      </c>
      <c r="D160" s="14">
        <v>0</v>
      </c>
      <c r="E160" s="14">
        <v>21858</v>
      </c>
      <c r="F160" s="14">
        <v>0</v>
      </c>
      <c r="G160" s="15">
        <v>0</v>
      </c>
      <c r="H160" s="14">
        <v>0</v>
      </c>
      <c r="I160" s="14">
        <v>0</v>
      </c>
      <c r="J160" s="14">
        <v>0</v>
      </c>
    </row>
    <row r="161" spans="1:10" ht="15" x14ac:dyDescent="0.2">
      <c r="A161" s="10">
        <v>111</v>
      </c>
      <c r="B161" s="11" t="s">
        <v>221</v>
      </c>
      <c r="C161" s="25" t="s">
        <v>226</v>
      </c>
      <c r="D161" s="14">
        <v>0</v>
      </c>
      <c r="E161" s="14">
        <v>0</v>
      </c>
      <c r="F161" s="14">
        <v>10000</v>
      </c>
      <c r="G161" s="15">
        <v>0</v>
      </c>
      <c r="H161" s="14">
        <v>10000</v>
      </c>
      <c r="I161" s="14">
        <v>0</v>
      </c>
      <c r="J161" s="14">
        <v>0</v>
      </c>
    </row>
    <row r="162" spans="1:10" ht="15" x14ac:dyDescent="0.2">
      <c r="A162" s="10">
        <v>111</v>
      </c>
      <c r="B162" s="89" t="s">
        <v>221</v>
      </c>
      <c r="C162" s="17" t="s">
        <v>227</v>
      </c>
      <c r="D162" s="14">
        <v>0</v>
      </c>
      <c r="E162" s="14">
        <v>0</v>
      </c>
      <c r="F162" s="14">
        <v>42000</v>
      </c>
      <c r="G162" s="15">
        <v>0</v>
      </c>
      <c r="H162" s="14">
        <v>0</v>
      </c>
      <c r="I162" s="14">
        <v>0</v>
      </c>
      <c r="J162" s="14">
        <v>0</v>
      </c>
    </row>
    <row r="163" spans="1:10" ht="15" x14ac:dyDescent="0.2">
      <c r="A163" s="23" t="s">
        <v>52</v>
      </c>
      <c r="B163" s="11" t="s">
        <v>223</v>
      </c>
      <c r="C163" s="17" t="s">
        <v>228</v>
      </c>
      <c r="D163" s="14">
        <v>21245</v>
      </c>
      <c r="E163" s="14">
        <v>0</v>
      </c>
      <c r="F163" s="14">
        <v>0</v>
      </c>
      <c r="G163" s="15">
        <v>0</v>
      </c>
      <c r="H163" s="14">
        <v>0</v>
      </c>
      <c r="I163" s="14">
        <v>0</v>
      </c>
      <c r="J163" s="14">
        <v>0</v>
      </c>
    </row>
    <row r="164" spans="1:10" ht="15" x14ac:dyDescent="0.2">
      <c r="A164" s="10">
        <v>41</v>
      </c>
      <c r="B164" s="11" t="s">
        <v>229</v>
      </c>
      <c r="C164" s="17" t="s">
        <v>230</v>
      </c>
      <c r="D164" s="14">
        <v>3749</v>
      </c>
      <c r="E164" s="14">
        <v>0</v>
      </c>
      <c r="F164" s="14">
        <v>0</v>
      </c>
      <c r="G164" s="15">
        <v>0</v>
      </c>
      <c r="H164" s="14">
        <v>0</v>
      </c>
      <c r="I164" s="14">
        <v>0</v>
      </c>
      <c r="J164" s="14">
        <v>0</v>
      </c>
    </row>
    <row r="165" spans="1:10" ht="15" x14ac:dyDescent="0.2">
      <c r="A165" s="10">
        <v>111</v>
      </c>
      <c r="B165" s="11" t="s">
        <v>244</v>
      </c>
      <c r="C165" s="17" t="s">
        <v>37</v>
      </c>
      <c r="D165" s="14">
        <v>0</v>
      </c>
      <c r="E165" s="14">
        <v>0</v>
      </c>
      <c r="F165" s="14">
        <v>0</v>
      </c>
      <c r="G165" s="15">
        <v>0</v>
      </c>
      <c r="H165" s="14">
        <v>20000</v>
      </c>
      <c r="I165" s="14">
        <v>0</v>
      </c>
      <c r="J165" s="14">
        <v>0</v>
      </c>
    </row>
    <row r="166" spans="1:10" ht="15" x14ac:dyDescent="0.2">
      <c r="A166" s="10">
        <v>111</v>
      </c>
      <c r="B166" s="11" t="s">
        <v>244</v>
      </c>
      <c r="C166" s="17" t="s">
        <v>231</v>
      </c>
      <c r="D166" s="14">
        <v>0</v>
      </c>
      <c r="E166" s="14">
        <v>22139</v>
      </c>
      <c r="F166" s="14">
        <v>0</v>
      </c>
      <c r="G166" s="15">
        <v>0</v>
      </c>
      <c r="H166" s="14">
        <v>0</v>
      </c>
      <c r="I166" s="14">
        <v>0</v>
      </c>
      <c r="J166" s="14">
        <v>0</v>
      </c>
    </row>
    <row r="167" spans="1:10" ht="15" x14ac:dyDescent="0.2">
      <c r="A167" s="10">
        <v>41</v>
      </c>
      <c r="B167" s="89" t="s">
        <v>245</v>
      </c>
      <c r="C167" s="90" t="s">
        <v>243</v>
      </c>
      <c r="D167" s="91">
        <v>0</v>
      </c>
      <c r="E167" s="91">
        <v>0</v>
      </c>
      <c r="F167" s="91">
        <v>0</v>
      </c>
      <c r="G167" s="15">
        <v>0</v>
      </c>
      <c r="H167" s="91">
        <v>10000</v>
      </c>
      <c r="I167" s="91">
        <v>0</v>
      </c>
      <c r="J167" s="91">
        <v>0</v>
      </c>
    </row>
    <row r="168" spans="1:10" ht="15" x14ac:dyDescent="0.2">
      <c r="A168" s="10">
        <v>111</v>
      </c>
      <c r="B168" s="11" t="s">
        <v>244</v>
      </c>
      <c r="C168" s="90" t="s">
        <v>232</v>
      </c>
      <c r="D168" s="91">
        <v>15988</v>
      </c>
      <c r="E168" s="91">
        <v>0</v>
      </c>
      <c r="F168" s="91">
        <v>0</v>
      </c>
      <c r="G168" s="15">
        <v>0</v>
      </c>
      <c r="H168" s="91">
        <v>0</v>
      </c>
      <c r="I168" s="91">
        <v>0</v>
      </c>
      <c r="J168" s="91">
        <v>0</v>
      </c>
    </row>
    <row r="169" spans="1:10" ht="15" customHeight="1" x14ac:dyDescent="0.2">
      <c r="A169" s="10">
        <v>41</v>
      </c>
      <c r="B169" s="11" t="s">
        <v>233</v>
      </c>
      <c r="C169" s="90" t="s">
        <v>234</v>
      </c>
      <c r="D169" s="91">
        <v>0</v>
      </c>
      <c r="E169" s="91">
        <v>3910</v>
      </c>
      <c r="F169" s="91">
        <v>0</v>
      </c>
      <c r="G169" s="15">
        <v>2050</v>
      </c>
      <c r="H169" s="91">
        <v>0</v>
      </c>
      <c r="I169" s="91">
        <v>0</v>
      </c>
      <c r="J169" s="91">
        <v>0</v>
      </c>
    </row>
    <row r="170" spans="1:10" ht="16.5" thickBot="1" x14ac:dyDescent="0.3">
      <c r="A170" s="107"/>
      <c r="B170" s="107"/>
      <c r="C170" s="92"/>
      <c r="D170" s="93"/>
      <c r="E170" s="93"/>
      <c r="F170" s="93"/>
      <c r="G170" s="106"/>
      <c r="H170" s="93"/>
      <c r="I170" s="92"/>
      <c r="J170" s="92"/>
    </row>
    <row r="171" spans="1:10" ht="16.5" thickTop="1" x14ac:dyDescent="0.25">
      <c r="A171" s="44"/>
      <c r="B171" s="44"/>
      <c r="C171" s="94" t="s">
        <v>235</v>
      </c>
      <c r="D171" s="94">
        <f t="shared" ref="D171:J171" si="10">SUM(D157:D170)</f>
        <v>47233</v>
      </c>
      <c r="E171" s="94">
        <f t="shared" si="10"/>
        <v>47907</v>
      </c>
      <c r="F171" s="94">
        <f t="shared" si="10"/>
        <v>254518</v>
      </c>
      <c r="G171" s="56">
        <f t="shared" si="10"/>
        <v>2050</v>
      </c>
      <c r="H171" s="94">
        <f t="shared" si="10"/>
        <v>199785</v>
      </c>
      <c r="I171" s="94">
        <f t="shared" si="10"/>
        <v>20165</v>
      </c>
      <c r="J171" s="94">
        <f t="shared" si="10"/>
        <v>12865</v>
      </c>
    </row>
    <row r="172" spans="1:10" ht="15" x14ac:dyDescent="0.2">
      <c r="D172" s="10"/>
      <c r="G172" s="15"/>
      <c r="J172" s="95"/>
    </row>
    <row r="173" spans="1:10" ht="15.75" x14ac:dyDescent="0.25">
      <c r="A173" s="96"/>
      <c r="B173" s="96"/>
      <c r="C173" s="97" t="s">
        <v>236</v>
      </c>
      <c r="D173" s="98">
        <v>226004</v>
      </c>
      <c r="E173" s="97">
        <f t="shared" ref="E173:J173" si="11">E155+E171</f>
        <v>216089</v>
      </c>
      <c r="F173" s="97">
        <f t="shared" si="11"/>
        <v>406703</v>
      </c>
      <c r="G173" s="99">
        <f t="shared" si="11"/>
        <v>175094</v>
      </c>
      <c r="H173" s="97">
        <f t="shared" si="11"/>
        <v>401850</v>
      </c>
      <c r="I173" s="97">
        <f t="shared" si="11"/>
        <v>209280</v>
      </c>
      <c r="J173" s="97">
        <f t="shared" si="11"/>
        <v>210730</v>
      </c>
    </row>
    <row r="174" spans="1:10" x14ac:dyDescent="0.2">
      <c r="E174" t="s">
        <v>237</v>
      </c>
      <c r="F174" t="s">
        <v>237</v>
      </c>
      <c r="H174" t="s">
        <v>237</v>
      </c>
    </row>
    <row r="177" spans="3:10" ht="20.25" x14ac:dyDescent="0.3">
      <c r="C177" s="100" t="s">
        <v>238</v>
      </c>
      <c r="D177" s="100">
        <f>D53+D60</f>
        <v>264491</v>
      </c>
      <c r="E177" s="100">
        <f>E53+E60</f>
        <v>229055</v>
      </c>
      <c r="F177" s="100">
        <f>F53+F60</f>
        <v>406703</v>
      </c>
      <c r="G177" s="101">
        <v>303382</v>
      </c>
      <c r="H177" s="100">
        <f>H53+H60</f>
        <v>401850</v>
      </c>
      <c r="I177" s="100">
        <f>I53+I60</f>
        <v>209280</v>
      </c>
      <c r="J177" s="102">
        <f>J53+J60</f>
        <v>210730</v>
      </c>
    </row>
    <row r="178" spans="3:10" ht="18" x14ac:dyDescent="0.25">
      <c r="J178" s="102"/>
    </row>
    <row r="179" spans="3:10" ht="20.25" x14ac:dyDescent="0.3">
      <c r="C179" s="100" t="s">
        <v>239</v>
      </c>
      <c r="D179" s="100">
        <f t="shared" ref="D179:I179" si="12">D173</f>
        <v>226004</v>
      </c>
      <c r="E179" s="101">
        <f>E173</f>
        <v>216089</v>
      </c>
      <c r="F179" s="101">
        <f t="shared" ref="F179" si="13">F173</f>
        <v>406703</v>
      </c>
      <c r="G179" s="101">
        <f t="shared" si="12"/>
        <v>175094</v>
      </c>
      <c r="H179" s="101">
        <f t="shared" si="12"/>
        <v>401850</v>
      </c>
      <c r="I179" s="101">
        <f t="shared" si="12"/>
        <v>209280</v>
      </c>
      <c r="J179" s="102">
        <f>J173</f>
        <v>210730</v>
      </c>
    </row>
    <row r="182" spans="3:10" ht="15" x14ac:dyDescent="0.2">
      <c r="C182" s="67" t="s">
        <v>240</v>
      </c>
      <c r="D182" s="105">
        <v>44538</v>
      </c>
    </row>
    <row r="183" spans="3:10" ht="16.5" x14ac:dyDescent="0.25">
      <c r="C183" s="103" t="s">
        <v>242</v>
      </c>
      <c r="D183" s="105">
        <v>44560</v>
      </c>
      <c r="E183" t="s">
        <v>249</v>
      </c>
    </row>
    <row r="184" spans="3:10" ht="18" x14ac:dyDescent="0.25">
      <c r="C184" s="104"/>
      <c r="D184" s="104"/>
      <c r="G184" s="104" t="s">
        <v>241</v>
      </c>
    </row>
    <row r="186" spans="3:10" ht="16.5" x14ac:dyDescent="0.25">
      <c r="C186" s="103"/>
    </row>
  </sheetData>
  <sheetProtection selectLockedCells="1" selectUnlockedCells="1"/>
  <mergeCells count="8">
    <mergeCell ref="H156:J156"/>
    <mergeCell ref="A1:D1"/>
    <mergeCell ref="A2:A3"/>
    <mergeCell ref="C2:C3"/>
    <mergeCell ref="H2:J2"/>
    <mergeCell ref="A63:A64"/>
    <mergeCell ref="C63:C64"/>
    <mergeCell ref="H63:J63"/>
  </mergeCells>
  <pageMargins left="0.78749999999999998" right="0.78749999999999998" top="0.78749999999999998" bottom="1.0527777777777778" header="0.51180555555555551" footer="0.78749999999999998"/>
  <pageSetup paperSize="9" scale="76" firstPageNumber="0" orientation="landscape" horizontalDpi="300" verticalDpi="300" r:id="rId1"/>
  <headerFooter alignWithMargins="0"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Rozpočet 2021-2023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2021-12-27T18:29:43Z</cp:lastPrinted>
  <dcterms:created xsi:type="dcterms:W3CDTF">2021-12-06T13:44:32Z</dcterms:created>
  <dcterms:modified xsi:type="dcterms:W3CDTF">2021-12-31T11:12:16Z</dcterms:modified>
</cp:coreProperties>
</file>